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aurio\Desktop\"/>
    </mc:Choice>
  </mc:AlternateContent>
  <bookViews>
    <workbookView xWindow="0" yWindow="0" windowWidth="24000" windowHeight="9030" firstSheet="1" activeTab="4"/>
  </bookViews>
  <sheets>
    <sheet name="ENERO 2025" sheetId="1" r:id="rId1"/>
    <sheet name="FEBRERO 2025" sheetId="2" r:id="rId2"/>
    <sheet name="MARZO 2025" sheetId="3" r:id="rId3"/>
    <sheet name="ABRIL 2025" sheetId="5" r:id="rId4"/>
    <sheet name="MAYO 2025" sheetId="6" r:id="rId5"/>
    <sheet name="JUNIO 2025" sheetId="7" r:id="rId6"/>
    <sheet name="JULIO 2025" sheetId="8" r:id="rId7"/>
    <sheet name="AGOSTO 2025" sheetId="9" r:id="rId8"/>
    <sheet name="SEPTIEMBRE 2025" sheetId="10" r:id="rId9"/>
    <sheet name="OCTUBRE 2025" sheetId="11" r:id="rId10"/>
    <sheet name="NOVIEMBRE 2025" sheetId="12" r:id="rId11"/>
    <sheet name="DICIEMBRE 2025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9" i="7" l="1"/>
  <c r="F109" i="7"/>
  <c r="F78" i="8"/>
  <c r="E78" i="8"/>
  <c r="F42" i="13"/>
  <c r="E42" i="13"/>
  <c r="F42" i="12"/>
  <c r="E42" i="12"/>
  <c r="F42" i="11"/>
  <c r="E42" i="11"/>
  <c r="F42" i="10"/>
  <c r="E42" i="10"/>
  <c r="F81" i="9"/>
  <c r="E81" i="9"/>
  <c r="F68" i="5"/>
  <c r="E68" i="5"/>
  <c r="F110" i="3"/>
  <c r="E110" i="3"/>
  <c r="F82" i="6"/>
  <c r="E82" i="6"/>
  <c r="F105" i="3" l="1"/>
  <c r="E105" i="3"/>
  <c r="F97" i="3"/>
  <c r="F95" i="3"/>
  <c r="F83" i="3"/>
  <c r="E83" i="3"/>
  <c r="F82" i="3"/>
  <c r="E82" i="3"/>
  <c r="F45" i="3"/>
  <c r="E45" i="3"/>
  <c r="F43" i="3"/>
  <c r="E43" i="3"/>
  <c r="F42" i="3"/>
  <c r="E42" i="3"/>
  <c r="F41" i="3"/>
  <c r="E41" i="3"/>
  <c r="F38" i="3"/>
  <c r="E38" i="3"/>
  <c r="F33" i="3"/>
  <c r="E33" i="3"/>
  <c r="F22" i="3"/>
  <c r="E22" i="3"/>
  <c r="F21" i="3"/>
  <c r="E21" i="3"/>
  <c r="F20" i="3"/>
  <c r="E20" i="3"/>
  <c r="F15" i="3"/>
  <c r="E15" i="3"/>
  <c r="F14" i="3"/>
  <c r="E14" i="3"/>
  <c r="F12" i="3"/>
  <c r="E12" i="3"/>
  <c r="F9" i="3"/>
  <c r="E9" i="3"/>
  <c r="F8" i="3"/>
  <c r="E8" i="3"/>
  <c r="F6" i="3"/>
  <c r="E6" i="3"/>
  <c r="F5" i="3"/>
  <c r="E5" i="3"/>
  <c r="D5" i="3"/>
  <c r="F4" i="3"/>
  <c r="E4" i="3"/>
  <c r="F67" i="2" l="1"/>
  <c r="E67" i="2"/>
  <c r="F52" i="1" l="1"/>
  <c r="E52" i="1"/>
</calcChain>
</file>

<file path=xl/sharedStrings.xml><?xml version="1.0" encoding="utf-8"?>
<sst xmlns="http://schemas.openxmlformats.org/spreadsheetml/2006/main" count="3177" uniqueCount="378">
  <si>
    <t>No.</t>
  </si>
  <si>
    <t>Concepto / Bien o Servicio</t>
  </si>
  <si>
    <t>Unidad de medida</t>
  </si>
  <si>
    <t>Cantidad</t>
  </si>
  <si>
    <t>Precio estimado</t>
  </si>
  <si>
    <t>Importe estimado</t>
  </si>
  <si>
    <t>Mes programado</t>
  </si>
  <si>
    <t>Área solicitante</t>
  </si>
  <si>
    <t>Material de oficina</t>
  </si>
  <si>
    <t>Lote</t>
  </si>
  <si>
    <t>Enero</t>
  </si>
  <si>
    <t>Combustible</t>
  </si>
  <si>
    <t>Litros</t>
  </si>
  <si>
    <t>Refacciones para vehículos</t>
  </si>
  <si>
    <t>Marzo</t>
  </si>
  <si>
    <t>Mantenimiento de vehículos</t>
  </si>
  <si>
    <t>Servicio</t>
  </si>
  <si>
    <t>Equipo de cómputo</t>
  </si>
  <si>
    <t>Pieza</t>
  </si>
  <si>
    <t>Servicios de limpieza</t>
  </si>
  <si>
    <t>PROGRAMA ANUAL DE ADQUISICIONES, ARRENDAMIENTOS Y SERVICIOS 2025  Y SUS MODIFICACIONES                                                                                                                                                                                H. AYUNTAMIENTO DE JUANACATLAN, JALISCO
Ejercicio Fiscal 2025</t>
  </si>
  <si>
    <t>Actas de Registro</t>
  </si>
  <si>
    <t>Registro Civil</t>
  </si>
  <si>
    <t>Soporte Tecnico</t>
  </si>
  <si>
    <t>Catastro</t>
  </si>
  <si>
    <t>Areas de Presidencia</t>
  </si>
  <si>
    <t>pieza</t>
  </si>
  <si>
    <t>Aseo Publico</t>
  </si>
  <si>
    <t>Parques y Jardines</t>
  </si>
  <si>
    <t>Articulos de Ferreteria</t>
  </si>
  <si>
    <t>Alumbrado Publico</t>
  </si>
  <si>
    <t>Coordinacion y Planeacion Municipal</t>
  </si>
  <si>
    <t>Renta de Maquinaria</t>
  </si>
  <si>
    <t>Asesoria Legal</t>
  </si>
  <si>
    <t>Sindicatura</t>
  </si>
  <si>
    <t>Agua Potable</t>
  </si>
  <si>
    <t>Seguridad Publica</t>
  </si>
  <si>
    <t>Servicio de Telefonia</t>
  </si>
  <si>
    <t>Comunicación Social</t>
  </si>
  <si>
    <t>Almacenamiento en la Nube</t>
  </si>
  <si>
    <t>Hacienda Municipal</t>
  </si>
  <si>
    <t>Herreria</t>
  </si>
  <si>
    <t>Casa de la Cultura</t>
  </si>
  <si>
    <t>Recursos Humanos</t>
  </si>
  <si>
    <t>Servicios Medicos</t>
  </si>
  <si>
    <t>Padron y Licencias</t>
  </si>
  <si>
    <t>Papeleria y Consumibles</t>
  </si>
  <si>
    <t>Compras</t>
  </si>
  <si>
    <t>Reparacion de Toldo</t>
  </si>
  <si>
    <t>Presidencia</t>
  </si>
  <si>
    <t>Dotacion de Placas a Vehiculos</t>
  </si>
  <si>
    <t>Material de Oficina</t>
  </si>
  <si>
    <t>Capacitacion</t>
  </si>
  <si>
    <t>Servicios Generales</t>
  </si>
  <si>
    <t>Alimentos</t>
  </si>
  <si>
    <t>Jefatura de Eventos</t>
  </si>
  <si>
    <t>Desarrollo Rural</t>
  </si>
  <si>
    <t>Insumos Medicos</t>
  </si>
  <si>
    <t>Obra Publica</t>
  </si>
  <si>
    <t>Material de Construccion</t>
  </si>
  <si>
    <t>Padron y licencias</t>
  </si>
  <si>
    <t>Proteccion Civil y Bomberos</t>
  </si>
  <si>
    <t>Deportes</t>
  </si>
  <si>
    <t>Consumo de Energia</t>
  </si>
  <si>
    <t>Ferreteria</t>
  </si>
  <si>
    <t xml:space="preserve">Alumbrado Publico </t>
  </si>
  <si>
    <t>Ecologia</t>
  </si>
  <si>
    <t xml:space="preserve">Parques y Jardines </t>
  </si>
  <si>
    <t>Obras Publicas</t>
  </si>
  <si>
    <t>Cultura</t>
  </si>
  <si>
    <t>Juez</t>
  </si>
  <si>
    <t>Desarrollo Social</t>
  </si>
  <si>
    <t>Planeacion y Desarrollo</t>
  </si>
  <si>
    <t>Mantenimiento de equipo de oficina</t>
  </si>
  <si>
    <t>Mantenimiento equipo de Oficina</t>
  </si>
  <si>
    <t xml:space="preserve">Recurso Humanos </t>
  </si>
  <si>
    <t>Renta de Moviliario</t>
  </si>
  <si>
    <t xml:space="preserve">Insumos Medicos </t>
  </si>
  <si>
    <t>Actas Automatizadas</t>
  </si>
  <si>
    <t>Renta de excabadora</t>
  </si>
  <si>
    <t>Equipo de computo</t>
  </si>
  <si>
    <t>Secretaria General</t>
  </si>
  <si>
    <t xml:space="preserve">Combate </t>
  </si>
  <si>
    <t>Mantenimiento de Vehiculos</t>
  </si>
  <si>
    <t>Vialidad y Transito</t>
  </si>
  <si>
    <t>Patrimonio</t>
  </si>
  <si>
    <t>TOTAL</t>
  </si>
  <si>
    <t>Febrero</t>
  </si>
  <si>
    <t>Refacciones para Vehiculo</t>
  </si>
  <si>
    <t>Juridico</t>
  </si>
  <si>
    <t>Llantas para Vehiculos</t>
  </si>
  <si>
    <t>Servicio De Flete</t>
  </si>
  <si>
    <t>Renta de Camiones de Basura</t>
  </si>
  <si>
    <t>Asesoria</t>
  </si>
  <si>
    <t>Productos de Limpieza</t>
  </si>
  <si>
    <t xml:space="preserve">Proteccion Civil </t>
  </si>
  <si>
    <t>Servicio de Telecomunicaciones</t>
  </si>
  <si>
    <t>Comunicaciones</t>
  </si>
  <si>
    <t>Transparencia</t>
  </si>
  <si>
    <t>Piezas</t>
  </si>
  <si>
    <t xml:space="preserve">Sindicatura </t>
  </si>
  <si>
    <t>Renta de Audio</t>
  </si>
  <si>
    <t>Eventos</t>
  </si>
  <si>
    <t>Recoleccion de Basura</t>
  </si>
  <si>
    <t>Bidones para Fumigacion</t>
  </si>
  <si>
    <t>Vialidad</t>
  </si>
  <si>
    <t>Consumo Electrico</t>
  </si>
  <si>
    <t>Formas Continuas</t>
  </si>
  <si>
    <t>Coordinacion de Planeacion Y Desarrollo</t>
  </si>
  <si>
    <t>Colchones</t>
  </si>
  <si>
    <t>Accesorios Automotrices</t>
  </si>
  <si>
    <t>Seguro de Vehiculo</t>
  </si>
  <si>
    <t>Medallas</t>
  </si>
  <si>
    <t>Pago de Fianza</t>
  </si>
  <si>
    <t>Total</t>
  </si>
  <si>
    <t>Sindicatura Municipal</t>
  </si>
  <si>
    <t>Tesoreria Municipal</t>
  </si>
  <si>
    <t>Servicios Medicos Municipales</t>
  </si>
  <si>
    <t>Grua</t>
  </si>
  <si>
    <t>Instalacion de Asfalto</t>
  </si>
  <si>
    <t>Mantenimiento Pozo</t>
  </si>
  <si>
    <t>Servicio de Transporte</t>
  </si>
  <si>
    <t>Coordinacion de Planeacion y Desarrollo</t>
  </si>
  <si>
    <t>Renta de Vehiculo</t>
  </si>
  <si>
    <t>Servicio de Computo</t>
  </si>
  <si>
    <t>Servicio Contable</t>
  </si>
  <si>
    <t>Mantenimiento de Inslaciones</t>
  </si>
  <si>
    <t>Comisaria Municipal</t>
  </si>
  <si>
    <t>Asesoria Juridica</t>
  </si>
  <si>
    <t>Seguro Vehicular</t>
  </si>
  <si>
    <t>Regidora de Salud</t>
  </si>
  <si>
    <t>Instalacion de Antena</t>
  </si>
  <si>
    <t>Presidenta Municipal</t>
  </si>
  <si>
    <t>Placa Secundaria</t>
  </si>
  <si>
    <t>Camion de Basura</t>
  </si>
  <si>
    <t>Pago recoleccion</t>
  </si>
  <si>
    <t>Servicio Virtual</t>
  </si>
  <si>
    <t>Contraloria</t>
  </si>
  <si>
    <t>Abril</t>
  </si>
  <si>
    <t>Reparacion de Camion Escolar</t>
  </si>
  <si>
    <t xml:space="preserve">Lavado de Camion </t>
  </si>
  <si>
    <t xml:space="preserve">Renta de Camiones </t>
  </si>
  <si>
    <t>Trabajos de Herreria</t>
  </si>
  <si>
    <t>Materiales para Construccion</t>
  </si>
  <si>
    <t>Coordinancion de Planeacion y Desarrollo Municipal</t>
  </si>
  <si>
    <t>Examenes de Laboratorio</t>
  </si>
  <si>
    <t>Parches para Uniformes</t>
  </si>
  <si>
    <t>Levantamiento Topografico</t>
  </si>
  <si>
    <t>Hacienda Publica</t>
  </si>
  <si>
    <t>Casa de Cultura</t>
  </si>
  <si>
    <t>Materiales de Oficina</t>
  </si>
  <si>
    <t>Renta de Mobiliario</t>
  </si>
  <si>
    <t>Servicio de Llantas</t>
  </si>
  <si>
    <t>Alimentos Personal Conagua</t>
  </si>
  <si>
    <t>Fumigante</t>
  </si>
  <si>
    <t>litros</t>
  </si>
  <si>
    <t>Producto de Limpieza</t>
  </si>
  <si>
    <t>metros</t>
  </si>
  <si>
    <t>Jefatura de Gabinete</t>
  </si>
  <si>
    <t>Compra de Radios</t>
  </si>
  <si>
    <t>Equipo de Computo</t>
  </si>
  <si>
    <t>Mantenimiento de computadora</t>
  </si>
  <si>
    <t>coffe Brake</t>
  </si>
  <si>
    <t>Pirotecnia</t>
  </si>
  <si>
    <t>lote</t>
  </si>
  <si>
    <t xml:space="preserve"> Alimentos</t>
  </si>
  <si>
    <t>Mayo</t>
  </si>
  <si>
    <t>Refacciones para Vehiculos</t>
  </si>
  <si>
    <t>Coordinacion de Combate a la Desigualdad</t>
  </si>
  <si>
    <t>Servicio de Plataforma</t>
  </si>
  <si>
    <t>Renta de Camion de Basura</t>
  </si>
  <si>
    <t>Servicios Contables</t>
  </si>
  <si>
    <t>Renta de Pipa</t>
  </si>
  <si>
    <t>Comunicación</t>
  </si>
  <si>
    <t>Arbitraje</t>
  </si>
  <si>
    <t>Recarga de Oxigeno</t>
  </si>
  <si>
    <t>Recoleccion de Residuos Biologicos</t>
  </si>
  <si>
    <t>Lavanderia</t>
  </si>
  <si>
    <t>Material de Limpieza</t>
  </si>
  <si>
    <t>Agua</t>
  </si>
  <si>
    <t>Servicio de Paqueteria</t>
  </si>
  <si>
    <t>Compra de Vehiculos Motorizados</t>
  </si>
  <si>
    <t>Proteccion Civil</t>
  </si>
  <si>
    <t>Rastro Municipal</t>
  </si>
  <si>
    <t xml:space="preserve">Servicios Medicos </t>
  </si>
  <si>
    <t>Topografia</t>
  </si>
  <si>
    <t>Consumo de Energia Electrica</t>
  </si>
  <si>
    <t>Pagina Declaraciones</t>
  </si>
  <si>
    <t xml:space="preserve">Contraloria </t>
  </si>
  <si>
    <t>Llantas para Vehiculo</t>
  </si>
  <si>
    <t>Servicios Generles</t>
  </si>
  <si>
    <t xml:space="preserve"> Show</t>
  </si>
  <si>
    <t>Servicio de Alimentos</t>
  </si>
  <si>
    <t>Contratacion</t>
  </si>
  <si>
    <t>Coordinacion Combate a la Desigualdad</t>
  </si>
  <si>
    <t>Gabinete</t>
  </si>
  <si>
    <t>Agosto</t>
  </si>
  <si>
    <t>Material oficina</t>
  </si>
  <si>
    <t>Servicio de Flete</t>
  </si>
  <si>
    <t>Servicio Lavado de Camion</t>
  </si>
  <si>
    <t>Renta de Camion</t>
  </si>
  <si>
    <t>Instalacion de Bomba den Pozo</t>
  </si>
  <si>
    <t>Hipoclorito de Sodio</t>
  </si>
  <si>
    <t>kilos</t>
  </si>
  <si>
    <t>Servicio de Herreria</t>
  </si>
  <si>
    <t>Equipo de Jardineria</t>
  </si>
  <si>
    <t>Coord. De Planeacion y Desarrollo Municipal</t>
  </si>
  <si>
    <t>Material de Papeleria</t>
  </si>
  <si>
    <t>Mantenimiento de Motos</t>
  </si>
  <si>
    <t>Pago de Gasolina</t>
  </si>
  <si>
    <t>Pago de Deducibles</t>
  </si>
  <si>
    <t>Servicio de Internet</t>
  </si>
  <si>
    <t>Equipo de Oficina</t>
  </si>
  <si>
    <t>Apoyo de Medicamentos a Personal</t>
  </si>
  <si>
    <t>Compra de Flores y Follaje</t>
  </si>
  <si>
    <t>Compra de Bandas y Calzado para candidatas</t>
  </si>
  <si>
    <t>Servicio de Laboratorio</t>
  </si>
  <si>
    <t>Herbicida</t>
  </si>
  <si>
    <t>Traslado de Maquinaria</t>
  </si>
  <si>
    <t>Educacion</t>
  </si>
  <si>
    <t>Mantenimiento de vehiculos</t>
  </si>
  <si>
    <t>Articulos de Limpieza</t>
  </si>
  <si>
    <t>Coord. De Combate a la Desigualdad</t>
  </si>
  <si>
    <t>Materiales ´para Construccion</t>
  </si>
  <si>
    <t>Inspeccion Y Reglamentos</t>
  </si>
  <si>
    <t>Archivo Municipal</t>
  </si>
  <si>
    <t>Articulos de Papeleria</t>
  </si>
  <si>
    <t>compra de Agua</t>
  </si>
  <si>
    <t>Licitacion Uniformes Deportivos</t>
  </si>
  <si>
    <t>Licitacion Mochilasy Utiles Escolares</t>
  </si>
  <si>
    <t>Total:</t>
  </si>
  <si>
    <t xml:space="preserve">Total : </t>
  </si>
  <si>
    <t>Total :</t>
  </si>
  <si>
    <t>Artículos de ferretería</t>
  </si>
  <si>
    <t>Insumos médicos</t>
  </si>
  <si>
    <t>Papelería y consumibles</t>
  </si>
  <si>
    <t>Formas continuas</t>
  </si>
  <si>
    <t>Servicios contables</t>
  </si>
  <si>
    <t>Asesoría jurídica</t>
  </si>
  <si>
    <t>Servicio virtual</t>
  </si>
  <si>
    <t>Asesoría</t>
  </si>
  <si>
    <t>Renta de vehículo</t>
  </si>
  <si>
    <t>Servicio de transporte</t>
  </si>
  <si>
    <t>Material deportivo</t>
  </si>
  <si>
    <t>Renta de mobiliario</t>
  </si>
  <si>
    <t>Septiembre</t>
  </si>
  <si>
    <t>Alumbrado Público</t>
  </si>
  <si>
    <t>Aseo Público</t>
  </si>
  <si>
    <t>Obras Públicas</t>
  </si>
  <si>
    <t>Seguridad Pública</t>
  </si>
  <si>
    <t>Protección Civil y Bomberos</t>
  </si>
  <si>
    <t>Vialidad y Tránsito</t>
  </si>
  <si>
    <t>Servicios Médicos Municipales</t>
  </si>
  <si>
    <t>Tesorería Municipal</t>
  </si>
  <si>
    <t>Contraloría</t>
  </si>
  <si>
    <t>Coordinación de Planeación y Desarrollo</t>
  </si>
  <si>
    <t>Coordinación de Combate a la Desigualdad</t>
  </si>
  <si>
    <t>Ecología</t>
  </si>
  <si>
    <t>Padrón y Licencias</t>
  </si>
  <si>
    <t>Secretaría General</t>
  </si>
  <si>
    <t>Comisaría Municipal</t>
  </si>
  <si>
    <t>Regiduría de Salud</t>
  </si>
  <si>
    <t>Juez Municipal</t>
  </si>
  <si>
    <t>Octubre</t>
  </si>
  <si>
    <t>Noviembre</t>
  </si>
  <si>
    <t>Diciembre</t>
  </si>
  <si>
    <t>Refacciones para alumbrado</t>
  </si>
  <si>
    <t>Junio</t>
  </si>
  <si>
    <t>Compra de Anaqueles</t>
  </si>
  <si>
    <t>Julio</t>
  </si>
  <si>
    <t>Archivo</t>
  </si>
  <si>
    <t>Consumo</t>
  </si>
  <si>
    <t>Medicamento</t>
  </si>
  <si>
    <t>Garrafones Agua</t>
  </si>
  <si>
    <t>Servicio Arbitraje</t>
  </si>
  <si>
    <t>Coffe Brake</t>
  </si>
  <si>
    <t>Hielo para Eventos</t>
  </si>
  <si>
    <t>Hielera para Equipo Femenil Copa Jalisco</t>
  </si>
  <si>
    <t>Repetidor Dual-Ban</t>
  </si>
  <si>
    <t>Formatos levantamiento Actas Automatizadas</t>
  </si>
  <si>
    <t>Formas Verdes</t>
  </si>
  <si>
    <t>Instalacion de Aires</t>
  </si>
  <si>
    <t>Trofeos y Balones</t>
  </si>
  <si>
    <t>Impresora</t>
  </si>
  <si>
    <t>Despensa Variada</t>
  </si>
  <si>
    <t>Calcomanias</t>
  </si>
  <si>
    <t xml:space="preserve">Mantenimiento de Moto </t>
  </si>
  <si>
    <t>Inspeccion y Reglamentos</t>
  </si>
  <si>
    <t>Renta de excavadora</t>
  </si>
  <si>
    <t>Consulta Medica</t>
  </si>
  <si>
    <t>Mini Laptop</t>
  </si>
  <si>
    <t>Formateo Pc</t>
  </si>
  <si>
    <t>Arbitraje Rama Femenil</t>
  </si>
  <si>
    <t>Sistema de Contabilidad Gubernamental</t>
  </si>
  <si>
    <t>Alimentos para Brigadistas</t>
  </si>
  <si>
    <t>Servicio de Transporte Copa Jalisco</t>
  </si>
  <si>
    <t>Audio Fiestas de Miraflores</t>
  </si>
  <si>
    <t>Mantenimiento de Equipo de Jardineria</t>
  </si>
  <si>
    <t>Servicio de Asesoria Legal</t>
  </si>
  <si>
    <t xml:space="preserve">Puertas de Aluminio </t>
  </si>
  <si>
    <t xml:space="preserve">Servicio </t>
  </si>
  <si>
    <t>$6,124.22</t>
  </si>
  <si>
    <t xml:space="preserve">Agua Potable </t>
  </si>
  <si>
    <t xml:space="preserve">Artículos de Ferreteria </t>
  </si>
  <si>
    <t xml:space="preserve">Pieza </t>
  </si>
  <si>
    <t>$2,202.50</t>
  </si>
  <si>
    <t>$4,176.00</t>
  </si>
  <si>
    <t xml:space="preserve">Catastro </t>
  </si>
  <si>
    <t>$1,018.48</t>
  </si>
  <si>
    <t xml:space="preserve">Compras </t>
  </si>
  <si>
    <t>Material de limpieza</t>
  </si>
  <si>
    <t>$1,719.00</t>
  </si>
  <si>
    <t>Pagina declaraciones Julio 2025</t>
  </si>
  <si>
    <t>$3,747.96</t>
  </si>
  <si>
    <t xml:space="preserve">Consumo de alimentos </t>
  </si>
  <si>
    <t>$2,400.00</t>
  </si>
  <si>
    <t xml:space="preserve">Coordinacion de Combate a la Desiguldad </t>
  </si>
  <si>
    <t xml:space="preserve">Renta de mobilario para distintos eventos </t>
  </si>
  <si>
    <t>$3,798.21</t>
  </si>
  <si>
    <t xml:space="preserve">Eventos </t>
  </si>
  <si>
    <t>Almacenamiento en la nube</t>
  </si>
  <si>
    <t>$3,837.28</t>
  </si>
  <si>
    <t xml:space="preserve">Hacienda Municipal </t>
  </si>
  <si>
    <t xml:space="preserve">Impresora Multifuncional </t>
  </si>
  <si>
    <t>$23,780.00</t>
  </si>
  <si>
    <t>Despensa</t>
  </si>
  <si>
    <t>$698.95</t>
  </si>
  <si>
    <t xml:space="preserve">Juzgado Municipal </t>
  </si>
  <si>
    <t>$430.36</t>
  </si>
  <si>
    <t>$20,651.29</t>
  </si>
  <si>
    <t>Artículos de Papeleria</t>
  </si>
  <si>
    <t>$4,175.85</t>
  </si>
  <si>
    <t>$11,265.92</t>
  </si>
  <si>
    <t xml:space="preserve">Padron y Licencias </t>
  </si>
  <si>
    <t>$872.09</t>
  </si>
  <si>
    <t xml:space="preserve">Rastro </t>
  </si>
  <si>
    <t>Mantenimiento de Computadora</t>
  </si>
  <si>
    <t>$1,650.00</t>
  </si>
  <si>
    <t>Comision de Salud</t>
  </si>
  <si>
    <t>$118,900.00</t>
  </si>
  <si>
    <t>$1,044.00</t>
  </si>
  <si>
    <t>Material de Herreria</t>
  </si>
  <si>
    <t xml:space="preserve">Prestacion de Gastos Medicos </t>
  </si>
  <si>
    <t>$1,141.75</t>
  </si>
  <si>
    <t xml:space="preserve">Malla Sombra </t>
  </si>
  <si>
    <t>$638.00</t>
  </si>
  <si>
    <t>$5,722.28</t>
  </si>
  <si>
    <t xml:space="preserve">Servicio de Manejo de Residuos </t>
  </si>
  <si>
    <t>$1,102.00</t>
  </si>
  <si>
    <t>$960.48</t>
  </si>
  <si>
    <t xml:space="preserve">Vialidad </t>
  </si>
  <si>
    <t>Renta de pipa</t>
  </si>
  <si>
    <t>Mantenimiento de pozo</t>
  </si>
  <si>
    <t>Llantas para vehículo</t>
  </si>
  <si>
    <t>Pago de energía eléctrica</t>
  </si>
  <si>
    <t>Renta de camión recolector</t>
  </si>
  <si>
    <t>Recolección de basura</t>
  </si>
  <si>
    <t>Grúa</t>
  </si>
  <si>
    <t>Renta de maquinaria</t>
  </si>
  <si>
    <t>Material de construcción</t>
  </si>
  <si>
    <t>Instalación de asfalto</t>
  </si>
  <si>
    <t>Topografía</t>
  </si>
  <si>
    <t>Accesorios automotrices</t>
  </si>
  <si>
    <t>Mantenimiento de equipo</t>
  </si>
  <si>
    <t>Recarga de oxígeno</t>
  </si>
  <si>
    <t>Recolección de residuos biológicos</t>
  </si>
  <si>
    <t>Lavandería</t>
  </si>
  <si>
    <t>Productos de limpieza</t>
  </si>
  <si>
    <t>Mantenimiento de instalaciones</t>
  </si>
  <si>
    <t>Servicio de alimentos</t>
  </si>
  <si>
    <t>Show / entretenimiento</t>
  </si>
  <si>
    <t>Servicio de plataforma</t>
  </si>
  <si>
    <t>Servicio contable</t>
  </si>
  <si>
    <t>Instalación de antena</t>
  </si>
  <si>
    <t>Seguro vehicular</t>
  </si>
  <si>
    <t>Actas automatizadas</t>
  </si>
  <si>
    <t>Mantenimiento de vehículo</t>
  </si>
  <si>
    <t>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</si>
</sst>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0.00;[Red]\-&quot;$&quot;#,##0.00"/>
  </numFmts>
  <fonts count="13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</font>
    <font>
      <sz val="12"/>
      <color theme="1"/>
      <name val="Aptos Narrow"/>
      <family val="2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scheme val="minor"/>
    </font>
    <font>
      <sz val="12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8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8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8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164" fontId="7" fillId="0" borderId="0" xfId="0" applyNumberFormat="1" applyFont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4" fontId="0" fillId="0" borderId="0" xfId="1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44" fontId="0" fillId="0" borderId="0" xfId="1" applyFont="1" applyFill="1" applyAlignment="1">
      <alignment wrapText="1"/>
    </xf>
    <xf numFmtId="8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8" fontId="9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164" fontId="10" fillId="3" borderId="0" xfId="0" applyNumberFormat="1" applyFont="1" applyFill="1" applyAlignment="1">
      <alignment wrapText="1"/>
    </xf>
    <xf numFmtId="0" fontId="0" fillId="3" borderId="0" xfId="0" applyFill="1" applyAlignment="1">
      <alignment wrapText="1"/>
    </xf>
    <xf numFmtId="164" fontId="0" fillId="3" borderId="0" xfId="0" applyNumberFormat="1" applyFill="1" applyAlignment="1">
      <alignment wrapText="1"/>
    </xf>
    <xf numFmtId="0" fontId="0" fillId="3" borderId="0" xfId="0" applyFill="1"/>
    <xf numFmtId="8" fontId="0" fillId="3" borderId="0" xfId="0" applyNumberFormat="1" applyFill="1"/>
    <xf numFmtId="0" fontId="0" fillId="3" borderId="0" xfId="0" applyFill="1" applyAlignment="1">
      <alignment horizontal="center" wrapText="1"/>
    </xf>
    <xf numFmtId="8" fontId="0" fillId="3" borderId="0" xfId="0" applyNumberFormat="1" applyFill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8" fontId="8" fillId="0" borderId="0" xfId="0" applyNumberFormat="1" applyFont="1" applyAlignment="1">
      <alignment horizontal="right" vertical="center" wrapText="1"/>
    </xf>
    <xf numFmtId="8" fontId="0" fillId="0" borderId="0" xfId="0" applyNumberFormat="1" applyAlignment="1">
      <alignment horizontal="right" vertical="center" wrapText="1"/>
    </xf>
    <xf numFmtId="3" fontId="0" fillId="0" borderId="0" xfId="0" applyNumberFormat="1" applyAlignment="1">
      <alignment horizontal="right" vertical="center" wrapText="1"/>
    </xf>
    <xf numFmtId="0" fontId="1" fillId="0" borderId="0" xfId="2" applyAlignment="1">
      <alignment horizontal="right" vertical="center" wrapText="1"/>
    </xf>
    <xf numFmtId="0" fontId="8" fillId="0" borderId="0" xfId="2" applyFont="1" applyAlignment="1">
      <alignment horizontal="right" vertical="center" wrapText="1"/>
    </xf>
    <xf numFmtId="0" fontId="1" fillId="0" borderId="0" xfId="2" applyAlignment="1">
      <alignment vertical="center" wrapText="1"/>
    </xf>
    <xf numFmtId="165" fontId="1" fillId="0" borderId="0" xfId="2" applyNumberFormat="1" applyAlignment="1">
      <alignment horizontal="right" vertical="center" wrapText="1"/>
    </xf>
    <xf numFmtId="165" fontId="8" fillId="0" borderId="0" xfId="2" applyNumberFormat="1" applyFont="1" applyAlignment="1">
      <alignment horizontal="right" vertical="center" wrapText="1"/>
    </xf>
    <xf numFmtId="3" fontId="1" fillId="0" borderId="0" xfId="2" applyNumberFormat="1" applyAlignment="1">
      <alignment horizontal="right" vertical="center" wrapText="1"/>
    </xf>
    <xf numFmtId="0" fontId="1" fillId="0" borderId="0" xfId="2" applyAlignment="1">
      <alignment horizontal="right" vertical="center" wrapText="1"/>
    </xf>
    <xf numFmtId="0" fontId="8" fillId="0" borderId="0" xfId="2" applyFont="1" applyAlignment="1">
      <alignment horizontal="right" vertical="center" wrapText="1"/>
    </xf>
    <xf numFmtId="0" fontId="1" fillId="0" borderId="0" xfId="2" applyAlignment="1">
      <alignment vertical="center" wrapText="1"/>
    </xf>
    <xf numFmtId="165" fontId="1" fillId="0" borderId="0" xfId="2" applyNumberFormat="1" applyAlignment="1">
      <alignment horizontal="right" vertical="center" wrapText="1"/>
    </xf>
    <xf numFmtId="165" fontId="8" fillId="0" borderId="0" xfId="2" applyNumberFormat="1" applyFont="1" applyAlignment="1">
      <alignment horizontal="right" vertical="center" wrapText="1"/>
    </xf>
    <xf numFmtId="3" fontId="1" fillId="0" borderId="0" xfId="2" applyNumberFormat="1" applyAlignment="1">
      <alignment horizontal="right" vertical="center" wrapText="1"/>
    </xf>
    <xf numFmtId="0" fontId="1" fillId="0" borderId="0" xfId="2" applyAlignment="1">
      <alignment vertical="center" wrapText="1"/>
    </xf>
    <xf numFmtId="0" fontId="1" fillId="0" borderId="0" xfId="2" applyAlignment="1">
      <alignment horizontal="right" vertical="center" wrapText="1"/>
    </xf>
    <xf numFmtId="0" fontId="8" fillId="0" borderId="0" xfId="2" applyFont="1" applyAlignment="1">
      <alignment horizontal="right" vertical="center" wrapText="1"/>
    </xf>
    <xf numFmtId="0" fontId="1" fillId="0" borderId="0" xfId="2" applyAlignment="1">
      <alignment vertical="center" wrapText="1"/>
    </xf>
    <xf numFmtId="165" fontId="1" fillId="0" borderId="0" xfId="2" applyNumberFormat="1" applyAlignment="1">
      <alignment horizontal="right" vertical="center" wrapText="1"/>
    </xf>
    <xf numFmtId="165" fontId="8" fillId="0" borderId="0" xfId="2" applyNumberFormat="1" applyFont="1" applyAlignment="1">
      <alignment horizontal="right" vertical="center" wrapText="1"/>
    </xf>
    <xf numFmtId="3" fontId="1" fillId="0" borderId="0" xfId="2" applyNumberFormat="1" applyAlignment="1">
      <alignment horizontal="right" vertical="center" wrapText="1"/>
    </xf>
    <xf numFmtId="0" fontId="1" fillId="0" borderId="0" xfId="2" applyAlignment="1">
      <alignment vertical="center" wrapText="1"/>
    </xf>
    <xf numFmtId="165" fontId="0" fillId="3" borderId="0" xfId="0" applyNumberFormat="1" applyFill="1"/>
    <xf numFmtId="0" fontId="9" fillId="0" borderId="0" xfId="0" applyFont="1" applyAlignment="1">
      <alignment horizontal="center" vertical="center"/>
    </xf>
    <xf numFmtId="44" fontId="3" fillId="0" borderId="0" xfId="1" applyFont="1" applyAlignment="1">
      <alignment vertical="center" wrapText="1"/>
    </xf>
    <xf numFmtId="44" fontId="3" fillId="0" borderId="0" xfId="1" applyFont="1" applyAlignment="1">
      <alignment horizontal="center" vertical="center" wrapText="1"/>
    </xf>
    <xf numFmtId="44" fontId="0" fillId="0" borderId="0" xfId="1" applyFont="1" applyAlignment="1">
      <alignment vertical="center" wrapText="1"/>
    </xf>
    <xf numFmtId="44" fontId="0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44" fontId="11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4" fontId="12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0" fillId="3" borderId="0" xfId="0" applyNumberFormat="1" applyFill="1"/>
    <xf numFmtId="0" fontId="1" fillId="0" borderId="0" xfId="2" applyAlignment="1">
      <alignment horizontal="right" vertical="center" wrapText="1"/>
    </xf>
    <xf numFmtId="0" fontId="1" fillId="0" borderId="0" xfId="2" applyAlignment="1">
      <alignment vertical="center" wrapText="1"/>
    </xf>
    <xf numFmtId="165" fontId="1" fillId="0" borderId="0" xfId="2" applyNumberFormat="1" applyAlignment="1">
      <alignment horizontal="right" vertical="center" wrapText="1"/>
    </xf>
    <xf numFmtId="3" fontId="1" fillId="0" borderId="0" xfId="2" applyNumberFormat="1" applyAlignment="1">
      <alignment horizontal="right" vertical="center" wrapText="1"/>
    </xf>
    <xf numFmtId="0" fontId="1" fillId="0" borderId="0" xfId="2" applyAlignment="1">
      <alignment vertical="center" wrapText="1"/>
    </xf>
    <xf numFmtId="0" fontId="8" fillId="0" borderId="0" xfId="2" applyFont="1" applyAlignment="1">
      <alignment vertical="center" wrapText="1"/>
    </xf>
    <xf numFmtId="164" fontId="0" fillId="3" borderId="0" xfId="0" applyNumberFormat="1" applyFill="1"/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0</xdr:row>
      <xdr:rowOff>177800</xdr:rowOff>
    </xdr:from>
    <xdr:to>
      <xdr:col>1</xdr:col>
      <xdr:colOff>692692</xdr:colOff>
      <xdr:row>1</xdr:row>
      <xdr:rowOff>393699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5CBF47-90A1-0644-8F68-F631E270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2399" y="177800"/>
          <a:ext cx="1365793" cy="736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878497</xdr:colOff>
      <xdr:row>0</xdr:row>
      <xdr:rowOff>254000</xdr:rowOff>
    </xdr:from>
    <xdr:to>
      <xdr:col>7</xdr:col>
      <xdr:colOff>2223983</xdr:colOff>
      <xdr:row>1</xdr:row>
      <xdr:rowOff>266700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259A14-34F9-BF48-A732-9B60AD22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09597" y="254000"/>
          <a:ext cx="1345486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177801</xdr:rowOff>
    </xdr:from>
    <xdr:to>
      <xdr:col>1</xdr:col>
      <xdr:colOff>692692</xdr:colOff>
      <xdr:row>1</xdr:row>
      <xdr:rowOff>388697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C505D8-8ACD-5445-BAB7-C82F28FEB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5900" y="177801"/>
          <a:ext cx="1302292" cy="731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850901</xdr:colOff>
      <xdr:row>0</xdr:row>
      <xdr:rowOff>254000</xdr:rowOff>
    </xdr:from>
    <xdr:to>
      <xdr:col>7</xdr:col>
      <xdr:colOff>2223983</xdr:colOff>
      <xdr:row>1</xdr:row>
      <xdr:rowOff>338309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26EAAB-084D-C746-801D-299C453B1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1401" y="254000"/>
          <a:ext cx="1373082" cy="6050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0</xdr:row>
      <xdr:rowOff>177801</xdr:rowOff>
    </xdr:from>
    <xdr:to>
      <xdr:col>1</xdr:col>
      <xdr:colOff>685800</xdr:colOff>
      <xdr:row>1</xdr:row>
      <xdr:rowOff>484575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7FF960-BA13-1846-9D78-F96D4D49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2399" y="177801"/>
          <a:ext cx="1358901" cy="827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876301</xdr:colOff>
      <xdr:row>0</xdr:row>
      <xdr:rowOff>254000</xdr:rowOff>
    </xdr:from>
    <xdr:to>
      <xdr:col>7</xdr:col>
      <xdr:colOff>2223983</xdr:colOff>
      <xdr:row>1</xdr:row>
      <xdr:rowOff>309539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255E34-9C33-0846-B9F1-45F9C48F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86801" y="254000"/>
          <a:ext cx="1347682" cy="576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177801</xdr:rowOff>
    </xdr:from>
    <xdr:to>
      <xdr:col>1</xdr:col>
      <xdr:colOff>692692</xdr:colOff>
      <xdr:row>1</xdr:row>
      <xdr:rowOff>471323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12F4A8-26E5-8544-B878-2CBCE6E8B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2400" y="177801"/>
          <a:ext cx="1365792" cy="814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901701</xdr:colOff>
      <xdr:row>0</xdr:row>
      <xdr:rowOff>254000</xdr:rowOff>
    </xdr:from>
    <xdr:to>
      <xdr:col>7</xdr:col>
      <xdr:colOff>2223983</xdr:colOff>
      <xdr:row>1</xdr:row>
      <xdr:rowOff>338309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DA8C16-322E-B94E-BEAA-F489C424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12201" y="254000"/>
          <a:ext cx="1322282" cy="6050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139699</xdr:colOff>
      <xdr:row>0</xdr:row>
      <xdr:rowOff>50800</xdr:rowOff>
    </xdr:from>
    <xdr:to>
      <xdr:col>1</xdr:col>
      <xdr:colOff>584200</xdr:colOff>
      <xdr:row>1</xdr:row>
      <xdr:rowOff>439413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13DD20-0F75-E046-989E-40EEE0F6E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9699" y="50800"/>
          <a:ext cx="1270001" cy="909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952499</xdr:colOff>
      <xdr:row>0</xdr:row>
      <xdr:rowOff>190500</xdr:rowOff>
    </xdr:from>
    <xdr:to>
      <xdr:col>7</xdr:col>
      <xdr:colOff>2147782</xdr:colOff>
      <xdr:row>1</xdr:row>
      <xdr:rowOff>346734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BFB7B5-7733-F945-BF1B-0C61EE50B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62999" y="190500"/>
          <a:ext cx="1195283" cy="676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114301</xdr:rowOff>
    </xdr:from>
    <xdr:to>
      <xdr:col>1</xdr:col>
      <xdr:colOff>685800</xdr:colOff>
      <xdr:row>1</xdr:row>
      <xdr:rowOff>355112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2EFA5A2-6E8B-7840-96D6-C83B94C8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41300" y="114301"/>
          <a:ext cx="1270000" cy="761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950147</xdr:colOff>
      <xdr:row>0</xdr:row>
      <xdr:rowOff>152401</xdr:rowOff>
    </xdr:from>
    <xdr:to>
      <xdr:col>7</xdr:col>
      <xdr:colOff>2135083</xdr:colOff>
      <xdr:row>1</xdr:row>
      <xdr:rowOff>241301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DA343F8-593C-DB49-BDAF-57E9B62C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86047" y="152401"/>
          <a:ext cx="1184936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88900</xdr:rowOff>
    </xdr:from>
    <xdr:to>
      <xdr:col>1</xdr:col>
      <xdr:colOff>838200</xdr:colOff>
      <xdr:row>1</xdr:row>
      <xdr:rowOff>403829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DA4761-9C89-DE41-8B01-09FE1BB1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6700" y="88900"/>
          <a:ext cx="1397000" cy="835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977901</xdr:colOff>
      <xdr:row>0</xdr:row>
      <xdr:rowOff>254000</xdr:rowOff>
    </xdr:from>
    <xdr:to>
      <xdr:col>7</xdr:col>
      <xdr:colOff>2223983</xdr:colOff>
      <xdr:row>1</xdr:row>
      <xdr:rowOff>323924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0277D0-91E8-024C-A78B-01CD646C7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88401" y="254000"/>
          <a:ext cx="1246082" cy="590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0</xdr:row>
      <xdr:rowOff>76201</xdr:rowOff>
    </xdr:from>
    <xdr:to>
      <xdr:col>1</xdr:col>
      <xdr:colOff>723900</xdr:colOff>
      <xdr:row>1</xdr:row>
      <xdr:rowOff>364789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663377-7F27-E64D-A62A-7D5E8C41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2399" y="76201"/>
          <a:ext cx="1397001" cy="809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850901</xdr:colOff>
      <xdr:row>0</xdr:row>
      <xdr:rowOff>254000</xdr:rowOff>
    </xdr:from>
    <xdr:to>
      <xdr:col>7</xdr:col>
      <xdr:colOff>2223983</xdr:colOff>
      <xdr:row>1</xdr:row>
      <xdr:rowOff>381457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45D180-940A-D543-A44F-A573B59E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1401" y="254000"/>
          <a:ext cx="1373082" cy="648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0</xdr:row>
      <xdr:rowOff>177800</xdr:rowOff>
    </xdr:from>
    <xdr:to>
      <xdr:col>1</xdr:col>
      <xdr:colOff>692692</xdr:colOff>
      <xdr:row>1</xdr:row>
      <xdr:rowOff>416763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6EA9E5-32FC-F748-ABC9-E6A9DC0C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79400" y="177800"/>
          <a:ext cx="1238792" cy="7596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965199</xdr:colOff>
      <xdr:row>0</xdr:row>
      <xdr:rowOff>254001</xdr:rowOff>
    </xdr:from>
    <xdr:to>
      <xdr:col>7</xdr:col>
      <xdr:colOff>2223982</xdr:colOff>
      <xdr:row>1</xdr:row>
      <xdr:rowOff>361265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712BBF-DC1F-A846-B2D1-EB8CF0B72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75699" y="254001"/>
          <a:ext cx="1258783" cy="627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177800</xdr:rowOff>
    </xdr:from>
    <xdr:to>
      <xdr:col>1</xdr:col>
      <xdr:colOff>692692</xdr:colOff>
      <xdr:row>1</xdr:row>
      <xdr:rowOff>398577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BCC42-31DC-D143-BE8C-76E23D8D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41300" y="177800"/>
          <a:ext cx="1276892" cy="741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787401</xdr:colOff>
      <xdr:row>0</xdr:row>
      <xdr:rowOff>254000</xdr:rowOff>
    </xdr:from>
    <xdr:to>
      <xdr:col>7</xdr:col>
      <xdr:colOff>2223983</xdr:colOff>
      <xdr:row>1</xdr:row>
      <xdr:rowOff>345502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BF4B42-95A4-9848-96E6-819F1A5DC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97901" y="254000"/>
          <a:ext cx="1436582" cy="612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177801</xdr:rowOff>
    </xdr:from>
    <xdr:to>
      <xdr:col>1</xdr:col>
      <xdr:colOff>692692</xdr:colOff>
      <xdr:row>1</xdr:row>
      <xdr:rowOff>471323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5A5122-68AD-2C47-869D-75013BFC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0500" y="177801"/>
          <a:ext cx="1327692" cy="814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838201</xdr:colOff>
      <xdr:row>0</xdr:row>
      <xdr:rowOff>254000</xdr:rowOff>
    </xdr:from>
    <xdr:to>
      <xdr:col>7</xdr:col>
      <xdr:colOff>2223983</xdr:colOff>
      <xdr:row>1</xdr:row>
      <xdr:rowOff>424619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F084FF-CA3D-984F-BDAA-4DBB9142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48701" y="254000"/>
          <a:ext cx="1385782" cy="691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0</xdr:row>
      <xdr:rowOff>177801</xdr:rowOff>
    </xdr:from>
    <xdr:to>
      <xdr:col>1</xdr:col>
      <xdr:colOff>692692</xdr:colOff>
      <xdr:row>1</xdr:row>
      <xdr:rowOff>434951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2745E2-0C32-8E4A-8170-C8539173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79400" y="177801"/>
          <a:ext cx="1238792" cy="77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901700</xdr:colOff>
      <xdr:row>0</xdr:row>
      <xdr:rowOff>254000</xdr:rowOff>
    </xdr:from>
    <xdr:to>
      <xdr:col>7</xdr:col>
      <xdr:colOff>2223983</xdr:colOff>
      <xdr:row>1</xdr:row>
      <xdr:rowOff>388345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1EDFFC-F517-194E-BF09-87A1B4E90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12200" y="254000"/>
          <a:ext cx="1322283" cy="655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B43" zoomScale="165" workbookViewId="0">
      <selection activeCell="F32" sqref="F32"/>
    </sheetView>
  </sheetViews>
  <sheetFormatPr baseColWidth="10" defaultRowHeight="15"/>
  <cols>
    <col min="2" max="2" width="23.44140625" style="4" customWidth="1"/>
    <col min="3" max="3" width="13.33203125" style="4" customWidth="1"/>
    <col min="4" max="4" width="11" style="4" customWidth="1"/>
    <col min="5" max="5" width="13" style="4" customWidth="1"/>
    <col min="6" max="6" width="13.109375" style="4" customWidth="1"/>
    <col min="7" max="7" width="17.6640625" style="4" customWidth="1"/>
    <col min="8" max="8" width="31.77734375" style="4" customWidth="1"/>
  </cols>
  <sheetData>
    <row r="1" spans="1:8" ht="41.1" customHeight="1">
      <c r="A1" s="19" t="s">
        <v>20</v>
      </c>
      <c r="B1" s="19"/>
      <c r="C1" s="19"/>
      <c r="D1" s="19"/>
      <c r="E1" s="19"/>
      <c r="F1" s="19"/>
      <c r="G1" s="19"/>
      <c r="H1" s="19"/>
    </row>
    <row r="2" spans="1:8" ht="41.1" customHeight="1">
      <c r="A2" s="19"/>
      <c r="B2" s="19"/>
      <c r="C2" s="19"/>
      <c r="D2" s="19"/>
      <c r="E2" s="19"/>
      <c r="F2" s="19"/>
      <c r="G2" s="19"/>
      <c r="H2" s="19"/>
    </row>
    <row r="3" spans="1:8" s="4" customFormat="1" ht="33.950000000000003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s="1">
        <v>1</v>
      </c>
      <c r="B4" s="5" t="s">
        <v>21</v>
      </c>
      <c r="C4" s="5" t="s">
        <v>9</v>
      </c>
      <c r="D4" s="5">
        <v>5000</v>
      </c>
      <c r="E4" s="6">
        <v>69600</v>
      </c>
      <c r="F4" s="6">
        <v>69600</v>
      </c>
      <c r="G4" s="5" t="s">
        <v>10</v>
      </c>
      <c r="H4" s="5" t="s">
        <v>22</v>
      </c>
    </row>
    <row r="5" spans="1:8">
      <c r="A5" s="1">
        <v>2</v>
      </c>
      <c r="B5" s="5" t="s">
        <v>23</v>
      </c>
      <c r="C5" s="5" t="s">
        <v>16</v>
      </c>
      <c r="D5" s="5">
        <v>1</v>
      </c>
      <c r="E5" s="6">
        <v>2784</v>
      </c>
      <c r="F5" s="6">
        <v>2784</v>
      </c>
      <c r="G5" s="5" t="s">
        <v>10</v>
      </c>
      <c r="H5" s="5" t="s">
        <v>24</v>
      </c>
    </row>
    <row r="6" spans="1:8">
      <c r="A6" s="1">
        <v>3</v>
      </c>
      <c r="B6" s="5" t="s">
        <v>11</v>
      </c>
      <c r="C6" s="5" t="s">
        <v>12</v>
      </c>
      <c r="D6" s="5"/>
      <c r="E6" s="6">
        <v>745412.23</v>
      </c>
      <c r="F6" s="6">
        <v>745412.23</v>
      </c>
      <c r="G6" s="5" t="s">
        <v>10</v>
      </c>
      <c r="H6" s="5" t="s">
        <v>25</v>
      </c>
    </row>
    <row r="7" spans="1:8">
      <c r="A7" s="1">
        <v>4</v>
      </c>
      <c r="B7" s="5" t="s">
        <v>13</v>
      </c>
      <c r="C7" s="5" t="s">
        <v>26</v>
      </c>
      <c r="D7" s="5">
        <v>210</v>
      </c>
      <c r="E7" s="6">
        <v>66638.48</v>
      </c>
      <c r="F7" s="6">
        <v>66638.48</v>
      </c>
      <c r="G7" s="5" t="s">
        <v>10</v>
      </c>
      <c r="H7" s="5" t="s">
        <v>27</v>
      </c>
    </row>
    <row r="8" spans="1:8">
      <c r="A8" s="1">
        <v>5</v>
      </c>
      <c r="B8" s="5" t="s">
        <v>15</v>
      </c>
      <c r="C8" s="5" t="s">
        <v>16</v>
      </c>
      <c r="D8" s="5">
        <v>4</v>
      </c>
      <c r="E8" s="6">
        <v>65306.19</v>
      </c>
      <c r="F8" s="6">
        <v>65306.19</v>
      </c>
      <c r="G8" s="5" t="s">
        <v>10</v>
      </c>
      <c r="H8" s="5" t="s">
        <v>27</v>
      </c>
    </row>
    <row r="9" spans="1:8">
      <c r="A9" s="1">
        <v>6</v>
      </c>
      <c r="B9" s="5" t="s">
        <v>15</v>
      </c>
      <c r="C9" s="5" t="s">
        <v>16</v>
      </c>
      <c r="D9" s="5">
        <v>1</v>
      </c>
      <c r="E9" s="6">
        <v>2204</v>
      </c>
      <c r="F9" s="6">
        <v>2204</v>
      </c>
      <c r="G9" s="5" t="s">
        <v>10</v>
      </c>
      <c r="H9" s="5" t="s">
        <v>28</v>
      </c>
    </row>
    <row r="10" spans="1:8">
      <c r="A10" s="1">
        <v>7</v>
      </c>
      <c r="B10" s="5" t="s">
        <v>13</v>
      </c>
      <c r="C10" s="5" t="s">
        <v>18</v>
      </c>
      <c r="D10" s="5">
        <v>19</v>
      </c>
      <c r="E10" s="6">
        <v>61004.76</v>
      </c>
      <c r="F10" s="6">
        <v>61004.76</v>
      </c>
      <c r="G10" s="5" t="s">
        <v>10</v>
      </c>
      <c r="H10" s="5" t="s">
        <v>28</v>
      </c>
    </row>
    <row r="11" spans="1:8">
      <c r="A11" s="1">
        <v>8</v>
      </c>
      <c r="B11" s="5" t="s">
        <v>29</v>
      </c>
      <c r="C11" s="5" t="s">
        <v>26</v>
      </c>
      <c r="D11" s="5">
        <v>301</v>
      </c>
      <c r="E11" s="6">
        <v>108865.43</v>
      </c>
      <c r="F11" s="6">
        <v>108865.43</v>
      </c>
      <c r="G11" s="5" t="s">
        <v>10</v>
      </c>
      <c r="H11" s="5" t="s">
        <v>30</v>
      </c>
    </row>
    <row r="12" spans="1:8">
      <c r="A12" s="1">
        <v>9</v>
      </c>
      <c r="B12" s="5" t="s">
        <v>29</v>
      </c>
      <c r="C12" s="5" t="s">
        <v>26</v>
      </c>
      <c r="D12" s="5">
        <v>80</v>
      </c>
      <c r="E12" s="6">
        <v>69214.100000000006</v>
      </c>
      <c r="F12" s="6">
        <v>69214.100000000006</v>
      </c>
      <c r="G12" s="5" t="s">
        <v>10</v>
      </c>
      <c r="H12" s="5" t="s">
        <v>31</v>
      </c>
    </row>
    <row r="13" spans="1:8">
      <c r="A13" s="1">
        <v>10</v>
      </c>
      <c r="B13" s="5" t="s">
        <v>13</v>
      </c>
      <c r="C13" s="5" t="s">
        <v>26</v>
      </c>
      <c r="D13" s="5">
        <v>2</v>
      </c>
      <c r="E13" s="6">
        <v>4003.16</v>
      </c>
      <c r="F13" s="6">
        <v>4003.16</v>
      </c>
      <c r="G13" s="5" t="s">
        <v>10</v>
      </c>
      <c r="H13" s="5" t="s">
        <v>31</v>
      </c>
    </row>
    <row r="14" spans="1:8">
      <c r="A14" s="1">
        <v>11</v>
      </c>
      <c r="B14" s="5" t="s">
        <v>32</v>
      </c>
      <c r="C14" s="5" t="s">
        <v>16</v>
      </c>
      <c r="D14" s="5">
        <v>2</v>
      </c>
      <c r="E14" s="7">
        <v>42226.37</v>
      </c>
      <c r="F14" s="8">
        <v>42226.37</v>
      </c>
      <c r="G14" s="5" t="s">
        <v>10</v>
      </c>
      <c r="H14" s="9" t="s">
        <v>31</v>
      </c>
    </row>
    <row r="15" spans="1:8">
      <c r="A15" s="1">
        <v>12</v>
      </c>
      <c r="B15" s="9" t="s">
        <v>33</v>
      </c>
      <c r="C15" s="9" t="s">
        <v>16</v>
      </c>
      <c r="D15" s="9">
        <v>1</v>
      </c>
      <c r="E15" s="17">
        <v>45124</v>
      </c>
      <c r="F15" s="17">
        <v>45124</v>
      </c>
      <c r="G15" s="9" t="s">
        <v>10</v>
      </c>
      <c r="H15" s="9" t="s">
        <v>34</v>
      </c>
    </row>
    <row r="16" spans="1:8">
      <c r="A16" s="1">
        <v>13</v>
      </c>
      <c r="B16" s="9" t="s">
        <v>13</v>
      </c>
      <c r="C16" s="9" t="s">
        <v>26</v>
      </c>
      <c r="D16" s="9">
        <v>71</v>
      </c>
      <c r="E16" s="17">
        <v>14406.28</v>
      </c>
      <c r="F16" s="17">
        <v>14406.28</v>
      </c>
      <c r="G16" s="9" t="s">
        <v>10</v>
      </c>
      <c r="H16" s="9" t="s">
        <v>35</v>
      </c>
    </row>
    <row r="17" spans="1:8">
      <c r="A17" s="1">
        <v>14</v>
      </c>
      <c r="B17" s="9" t="s">
        <v>29</v>
      </c>
      <c r="C17" s="9" t="s">
        <v>26</v>
      </c>
      <c r="D17" s="9">
        <v>46</v>
      </c>
      <c r="E17" s="18">
        <v>24894.240000000002</v>
      </c>
      <c r="F17" s="17">
        <v>24894.240000000002</v>
      </c>
      <c r="G17" s="9" t="s">
        <v>10</v>
      </c>
      <c r="H17" s="9" t="s">
        <v>36</v>
      </c>
    </row>
    <row r="18" spans="1:8">
      <c r="A18" s="1">
        <v>15</v>
      </c>
      <c r="B18" s="9" t="s">
        <v>15</v>
      </c>
      <c r="C18" s="9" t="s">
        <v>16</v>
      </c>
      <c r="D18" s="9">
        <v>9</v>
      </c>
      <c r="E18" s="17">
        <v>49721.38</v>
      </c>
      <c r="F18" s="17">
        <v>49721.38</v>
      </c>
      <c r="G18" s="9" t="s">
        <v>10</v>
      </c>
      <c r="H18" s="9" t="s">
        <v>36</v>
      </c>
    </row>
    <row r="19" spans="1:8">
      <c r="A19" s="1">
        <v>16</v>
      </c>
      <c r="B19" s="9" t="s">
        <v>13</v>
      </c>
      <c r="C19" s="9" t="s">
        <v>26</v>
      </c>
      <c r="D19" s="9">
        <v>1</v>
      </c>
      <c r="E19" s="17">
        <v>3842.96</v>
      </c>
      <c r="F19" s="17">
        <v>3842.96</v>
      </c>
      <c r="G19" s="9" t="s">
        <v>10</v>
      </c>
      <c r="H19" s="9" t="s">
        <v>36</v>
      </c>
    </row>
    <row r="20" spans="1:8">
      <c r="A20" s="1">
        <v>17</v>
      </c>
      <c r="B20" s="9" t="s">
        <v>37</v>
      </c>
      <c r="C20" s="9" t="s">
        <v>26</v>
      </c>
      <c r="D20" s="9">
        <v>2</v>
      </c>
      <c r="E20" s="17">
        <v>12177.33</v>
      </c>
      <c r="F20" s="17">
        <v>12177.33</v>
      </c>
      <c r="G20" s="9" t="s">
        <v>10</v>
      </c>
      <c r="H20" s="9" t="s">
        <v>38</v>
      </c>
    </row>
    <row r="21" spans="1:8">
      <c r="A21" s="1">
        <v>18</v>
      </c>
      <c r="B21" s="9" t="s">
        <v>39</v>
      </c>
      <c r="C21" s="9" t="s">
        <v>16</v>
      </c>
      <c r="D21" s="9">
        <v>1</v>
      </c>
      <c r="E21" s="17">
        <v>3837.28</v>
      </c>
      <c r="F21" s="17">
        <v>3837.28</v>
      </c>
      <c r="G21" s="9" t="s">
        <v>10</v>
      </c>
      <c r="H21" s="9" t="s">
        <v>40</v>
      </c>
    </row>
    <row r="22" spans="1:8">
      <c r="A22" s="1">
        <v>19</v>
      </c>
      <c r="B22" s="9" t="s">
        <v>41</v>
      </c>
      <c r="C22" s="9" t="s">
        <v>26</v>
      </c>
      <c r="D22" s="9">
        <v>6</v>
      </c>
      <c r="E22" s="17">
        <v>22736</v>
      </c>
      <c r="F22" s="17">
        <v>22736</v>
      </c>
      <c r="G22" s="9" t="s">
        <v>10</v>
      </c>
      <c r="H22" s="9" t="s">
        <v>31</v>
      </c>
    </row>
    <row r="23" spans="1:8">
      <c r="A23" s="1">
        <v>20</v>
      </c>
      <c r="B23" s="9" t="s">
        <v>17</v>
      </c>
      <c r="C23" s="9" t="s">
        <v>26</v>
      </c>
      <c r="D23" s="9">
        <v>1</v>
      </c>
      <c r="E23" s="17">
        <v>14546.84</v>
      </c>
      <c r="F23" s="17">
        <v>14546.84</v>
      </c>
      <c r="G23" s="9" t="s">
        <v>10</v>
      </c>
      <c r="H23" s="9" t="s">
        <v>40</v>
      </c>
    </row>
    <row r="24" spans="1:8">
      <c r="A24" s="1">
        <v>21</v>
      </c>
      <c r="B24" s="9" t="s">
        <v>17</v>
      </c>
      <c r="C24" s="9" t="s">
        <v>26</v>
      </c>
      <c r="D24" s="9">
        <v>1</v>
      </c>
      <c r="E24" s="17">
        <v>14546.84</v>
      </c>
      <c r="F24" s="17">
        <v>14546.84</v>
      </c>
      <c r="G24" s="9" t="s">
        <v>10</v>
      </c>
      <c r="H24" s="9" t="s">
        <v>35</v>
      </c>
    </row>
    <row r="25" spans="1:8">
      <c r="A25" s="1">
        <v>22</v>
      </c>
      <c r="B25" s="9" t="s">
        <v>17</v>
      </c>
      <c r="C25" s="9" t="s">
        <v>26</v>
      </c>
      <c r="D25" s="9">
        <v>1</v>
      </c>
      <c r="E25" s="17">
        <v>5499</v>
      </c>
      <c r="F25" s="17">
        <v>5499</v>
      </c>
      <c r="G25" s="9" t="s">
        <v>10</v>
      </c>
      <c r="H25" s="9" t="s">
        <v>42</v>
      </c>
    </row>
    <row r="26" spans="1:8">
      <c r="A26" s="1">
        <v>23</v>
      </c>
      <c r="B26" s="9" t="s">
        <v>17</v>
      </c>
      <c r="C26" s="9" t="s">
        <v>26</v>
      </c>
      <c r="D26" s="9">
        <v>1</v>
      </c>
      <c r="E26" s="17">
        <v>7424</v>
      </c>
      <c r="F26" s="17">
        <v>7424</v>
      </c>
      <c r="G26" s="9" t="s">
        <v>10</v>
      </c>
      <c r="H26" s="9" t="s">
        <v>43</v>
      </c>
    </row>
    <row r="27" spans="1:8">
      <c r="A27" s="1">
        <v>24</v>
      </c>
      <c r="B27" s="9" t="s">
        <v>17</v>
      </c>
      <c r="C27" s="9" t="s">
        <v>26</v>
      </c>
      <c r="D27" s="9">
        <v>1</v>
      </c>
      <c r="E27" s="17">
        <v>4645.5</v>
      </c>
      <c r="F27" s="17">
        <v>4645.5</v>
      </c>
      <c r="G27" s="9" t="s">
        <v>10</v>
      </c>
      <c r="H27" s="9" t="s">
        <v>44</v>
      </c>
    </row>
    <row r="28" spans="1:8">
      <c r="A28" s="1">
        <v>25</v>
      </c>
      <c r="B28" s="9" t="s">
        <v>17</v>
      </c>
      <c r="C28" s="9" t="s">
        <v>26</v>
      </c>
      <c r="D28" s="9">
        <v>1</v>
      </c>
      <c r="E28" s="17">
        <v>4645.5</v>
      </c>
      <c r="F28" s="17">
        <v>4645.5</v>
      </c>
      <c r="G28" s="9" t="s">
        <v>10</v>
      </c>
      <c r="H28" s="9" t="s">
        <v>45</v>
      </c>
    </row>
    <row r="29" spans="1:8">
      <c r="A29" s="1">
        <v>26</v>
      </c>
      <c r="B29" s="9" t="s">
        <v>46</v>
      </c>
      <c r="C29" s="9" t="s">
        <v>26</v>
      </c>
      <c r="D29" s="9">
        <v>586</v>
      </c>
      <c r="E29" s="17">
        <v>8052.12</v>
      </c>
      <c r="F29" s="17">
        <v>8052.12</v>
      </c>
      <c r="G29" s="9" t="s">
        <v>10</v>
      </c>
      <c r="H29" s="9" t="s">
        <v>42</v>
      </c>
    </row>
    <row r="30" spans="1:8">
      <c r="A30" s="1">
        <v>27</v>
      </c>
      <c r="B30" s="9" t="s">
        <v>19</v>
      </c>
      <c r="C30" s="9" t="s">
        <v>26</v>
      </c>
      <c r="D30" s="9">
        <v>100</v>
      </c>
      <c r="E30" s="17">
        <v>4903</v>
      </c>
      <c r="F30" s="17">
        <v>4903</v>
      </c>
      <c r="G30" s="9" t="s">
        <v>10</v>
      </c>
      <c r="H30" s="9" t="s">
        <v>47</v>
      </c>
    </row>
    <row r="31" spans="1:8">
      <c r="A31" s="1">
        <v>28</v>
      </c>
      <c r="B31" s="9" t="s">
        <v>48</v>
      </c>
      <c r="C31" s="9" t="s">
        <v>16</v>
      </c>
      <c r="D31" s="9">
        <v>1</v>
      </c>
      <c r="E31" s="17">
        <v>63208.4</v>
      </c>
      <c r="F31" s="17">
        <v>63208.4</v>
      </c>
      <c r="G31" s="9" t="s">
        <v>10</v>
      </c>
      <c r="H31" s="9" t="s">
        <v>49</v>
      </c>
    </row>
    <row r="32" spans="1:8" ht="30">
      <c r="A32" s="1">
        <v>29</v>
      </c>
      <c r="B32" s="9" t="s">
        <v>50</v>
      </c>
      <c r="C32" s="9" t="s">
        <v>16</v>
      </c>
      <c r="D32" s="9">
        <v>4</v>
      </c>
      <c r="E32" s="17">
        <v>15500</v>
      </c>
      <c r="F32" s="17">
        <v>15500</v>
      </c>
      <c r="G32" s="9" t="s">
        <v>10</v>
      </c>
      <c r="H32" s="9" t="s">
        <v>34</v>
      </c>
    </row>
    <row r="33" spans="1:8">
      <c r="A33" s="1">
        <v>30</v>
      </c>
      <c r="B33" s="9" t="s">
        <v>51</v>
      </c>
      <c r="C33" s="9" t="s">
        <v>26</v>
      </c>
      <c r="D33" s="9">
        <v>2</v>
      </c>
      <c r="E33" s="17">
        <v>7489</v>
      </c>
      <c r="F33" s="17">
        <v>7489</v>
      </c>
      <c r="G33" s="9" t="s">
        <v>10</v>
      </c>
      <c r="H33" s="9" t="s">
        <v>40</v>
      </c>
    </row>
    <row r="34" spans="1:8">
      <c r="A34" s="1">
        <v>31</v>
      </c>
      <c r="B34" s="9" t="s">
        <v>52</v>
      </c>
      <c r="C34" s="9" t="s">
        <v>16</v>
      </c>
      <c r="D34" s="9">
        <v>1</v>
      </c>
      <c r="E34" s="17">
        <v>5800</v>
      </c>
      <c r="F34" s="17">
        <v>5800</v>
      </c>
      <c r="G34" s="9" t="s">
        <v>10</v>
      </c>
      <c r="H34" s="9" t="s">
        <v>40</v>
      </c>
    </row>
    <row r="35" spans="1:8">
      <c r="A35" s="1">
        <v>32</v>
      </c>
      <c r="B35" s="9" t="s">
        <v>51</v>
      </c>
      <c r="C35" s="9" t="s">
        <v>26</v>
      </c>
      <c r="D35" s="9">
        <v>1</v>
      </c>
      <c r="E35" s="17">
        <v>559</v>
      </c>
      <c r="F35" s="17">
        <v>559</v>
      </c>
      <c r="G35" s="9" t="s">
        <v>10</v>
      </c>
      <c r="H35" s="9" t="s">
        <v>42</v>
      </c>
    </row>
    <row r="36" spans="1:8">
      <c r="A36" s="1">
        <v>33</v>
      </c>
      <c r="B36" s="9" t="s">
        <v>32</v>
      </c>
      <c r="C36" s="9" t="s">
        <v>16</v>
      </c>
      <c r="D36" s="9">
        <v>3</v>
      </c>
      <c r="E36" s="17">
        <v>41627.58</v>
      </c>
      <c r="F36" s="17">
        <v>41627.58</v>
      </c>
      <c r="G36" s="9" t="s">
        <v>10</v>
      </c>
      <c r="H36" s="9" t="s">
        <v>53</v>
      </c>
    </row>
    <row r="37" spans="1:8">
      <c r="A37" s="1">
        <v>34</v>
      </c>
      <c r="B37" s="9" t="s">
        <v>13</v>
      </c>
      <c r="C37" s="9" t="s">
        <v>26</v>
      </c>
      <c r="D37" s="9">
        <v>22</v>
      </c>
      <c r="E37" s="17">
        <v>34301.879999999997</v>
      </c>
      <c r="F37" s="17">
        <v>34301.879999999997</v>
      </c>
      <c r="G37" s="9" t="s">
        <v>10</v>
      </c>
      <c r="H37" s="9" t="s">
        <v>53</v>
      </c>
    </row>
    <row r="38" spans="1:8">
      <c r="A38" s="1">
        <v>35</v>
      </c>
      <c r="B38" s="9" t="s">
        <v>54</v>
      </c>
      <c r="C38" s="9" t="s">
        <v>26</v>
      </c>
      <c r="D38" s="9">
        <v>279</v>
      </c>
      <c r="E38" s="17">
        <v>17674.810000000001</v>
      </c>
      <c r="F38" s="17">
        <v>17674.810000000001</v>
      </c>
      <c r="G38" s="9" t="s">
        <v>10</v>
      </c>
      <c r="H38" s="9" t="s">
        <v>55</v>
      </c>
    </row>
    <row r="39" spans="1:8">
      <c r="A39" s="1">
        <v>36</v>
      </c>
      <c r="B39" s="9" t="s">
        <v>13</v>
      </c>
      <c r="C39" s="9" t="s">
        <v>26</v>
      </c>
      <c r="D39" s="9">
        <v>18</v>
      </c>
      <c r="E39" s="17">
        <v>32344.69</v>
      </c>
      <c r="F39" s="17">
        <v>32344.69</v>
      </c>
      <c r="G39" s="9" t="s">
        <v>10</v>
      </c>
      <c r="H39" s="9" t="s">
        <v>56</v>
      </c>
    </row>
    <row r="40" spans="1:8">
      <c r="A40" s="1">
        <v>37</v>
      </c>
      <c r="B40" s="9" t="s">
        <v>29</v>
      </c>
      <c r="C40" s="9" t="s">
        <v>26</v>
      </c>
      <c r="D40" s="9">
        <v>12</v>
      </c>
      <c r="E40" s="17">
        <v>2481.4</v>
      </c>
      <c r="F40" s="17">
        <v>2481.4</v>
      </c>
      <c r="G40" s="9" t="s">
        <v>10</v>
      </c>
      <c r="H40" s="9" t="s">
        <v>56</v>
      </c>
    </row>
    <row r="41" spans="1:8">
      <c r="A41" s="1">
        <v>38</v>
      </c>
      <c r="B41" s="9" t="s">
        <v>57</v>
      </c>
      <c r="C41" s="9" t="s">
        <v>26</v>
      </c>
      <c r="D41" s="9">
        <v>447</v>
      </c>
      <c r="E41" s="17">
        <v>74543.990000000005</v>
      </c>
      <c r="F41" s="17">
        <v>74543.990000000005</v>
      </c>
      <c r="G41" s="9" t="s">
        <v>10</v>
      </c>
      <c r="H41" s="9" t="s">
        <v>44</v>
      </c>
    </row>
    <row r="42" spans="1:8">
      <c r="A42" s="1">
        <v>39</v>
      </c>
      <c r="B42" s="9" t="s">
        <v>32</v>
      </c>
      <c r="C42" s="9" t="s">
        <v>16</v>
      </c>
      <c r="D42" s="9">
        <v>4</v>
      </c>
      <c r="E42" s="17">
        <v>113683.77</v>
      </c>
      <c r="F42" s="17">
        <v>113683.77</v>
      </c>
      <c r="G42" s="9" t="s">
        <v>10</v>
      </c>
      <c r="H42" s="9" t="s">
        <v>58</v>
      </c>
    </row>
    <row r="43" spans="1:8">
      <c r="A43" s="1">
        <v>40</v>
      </c>
      <c r="B43" s="9" t="s">
        <v>59</v>
      </c>
      <c r="C43" s="9" t="s">
        <v>16</v>
      </c>
      <c r="D43" s="9">
        <v>2</v>
      </c>
      <c r="E43" s="17">
        <v>2012.79</v>
      </c>
      <c r="F43" s="17">
        <v>2012.79</v>
      </c>
      <c r="G43" s="9" t="s">
        <v>10</v>
      </c>
      <c r="H43" s="9" t="s">
        <v>58</v>
      </c>
    </row>
    <row r="44" spans="1:8">
      <c r="A44" s="1">
        <v>41</v>
      </c>
      <c r="B44" s="9" t="s">
        <v>29</v>
      </c>
      <c r="C44" s="9" t="s">
        <v>26</v>
      </c>
      <c r="D44" s="9">
        <v>8</v>
      </c>
      <c r="E44" s="17">
        <v>3448.85</v>
      </c>
      <c r="F44" s="17">
        <v>3448.85</v>
      </c>
      <c r="G44" s="9" t="s">
        <v>10</v>
      </c>
      <c r="H44" s="9" t="s">
        <v>58</v>
      </c>
    </row>
    <row r="45" spans="1:8">
      <c r="A45" s="1">
        <v>42</v>
      </c>
      <c r="B45" s="9" t="s">
        <v>13</v>
      </c>
      <c r="C45" s="9" t="s">
        <v>16</v>
      </c>
      <c r="D45" s="9">
        <v>8</v>
      </c>
      <c r="E45" s="17">
        <v>2450.5700000000002</v>
      </c>
      <c r="F45" s="17">
        <v>2450.5700000000002</v>
      </c>
      <c r="G45" s="9" t="s">
        <v>10</v>
      </c>
      <c r="H45" s="9" t="s">
        <v>58</v>
      </c>
    </row>
    <row r="46" spans="1:8">
      <c r="A46" s="1">
        <v>43</v>
      </c>
      <c r="B46" s="9" t="s">
        <v>29</v>
      </c>
      <c r="C46" s="9" t="s">
        <v>26</v>
      </c>
      <c r="D46" s="9">
        <v>3</v>
      </c>
      <c r="E46" s="17">
        <v>611.54999999999995</v>
      </c>
      <c r="F46" s="17">
        <v>611.54999999999995</v>
      </c>
      <c r="G46" s="9" t="s">
        <v>10</v>
      </c>
      <c r="H46" s="9" t="s">
        <v>60</v>
      </c>
    </row>
    <row r="47" spans="1:8">
      <c r="A47" s="1">
        <v>44</v>
      </c>
      <c r="B47" s="9" t="s">
        <v>13</v>
      </c>
      <c r="C47" s="9" t="s">
        <v>26</v>
      </c>
      <c r="D47" s="9">
        <v>5</v>
      </c>
      <c r="E47" s="17">
        <v>2154</v>
      </c>
      <c r="F47" s="17">
        <v>2154</v>
      </c>
      <c r="G47" s="9" t="s">
        <v>10</v>
      </c>
      <c r="H47" s="9" t="s">
        <v>61</v>
      </c>
    </row>
    <row r="48" spans="1:8">
      <c r="A48" s="1">
        <v>45</v>
      </c>
      <c r="B48" s="9" t="s">
        <v>29</v>
      </c>
      <c r="C48" s="9" t="s">
        <v>26</v>
      </c>
      <c r="D48" s="9">
        <v>11</v>
      </c>
      <c r="E48" s="17">
        <v>9574.64</v>
      </c>
      <c r="F48" s="17">
        <v>9574.64</v>
      </c>
      <c r="G48" s="9" t="s">
        <v>10</v>
      </c>
      <c r="H48" s="9" t="s">
        <v>61</v>
      </c>
    </row>
    <row r="49" spans="1:8">
      <c r="A49" s="1">
        <v>46</v>
      </c>
      <c r="B49" s="9" t="s">
        <v>46</v>
      </c>
      <c r="C49" s="9" t="s">
        <v>26</v>
      </c>
      <c r="D49" s="9">
        <v>266</v>
      </c>
      <c r="E49" s="17">
        <v>14618.37</v>
      </c>
      <c r="F49" s="17">
        <v>14618.37</v>
      </c>
      <c r="G49" s="9" t="s">
        <v>10</v>
      </c>
      <c r="H49" s="9" t="s">
        <v>47</v>
      </c>
    </row>
    <row r="50" spans="1:8">
      <c r="A50" s="1">
        <v>47</v>
      </c>
      <c r="B50" s="9" t="s">
        <v>29</v>
      </c>
      <c r="C50" s="9" t="s">
        <v>26</v>
      </c>
      <c r="D50" s="9">
        <v>16</v>
      </c>
      <c r="E50" s="17">
        <v>777.08</v>
      </c>
      <c r="F50" s="17">
        <v>777.08</v>
      </c>
      <c r="G50" s="9" t="s">
        <v>10</v>
      </c>
      <c r="H50" s="9" t="s">
        <v>62</v>
      </c>
    </row>
    <row r="51" spans="1:8">
      <c r="A51" s="1">
        <v>48</v>
      </c>
      <c r="B51" s="9" t="s">
        <v>63</v>
      </c>
      <c r="C51" s="9" t="s">
        <v>16</v>
      </c>
      <c r="D51" s="9">
        <v>1</v>
      </c>
      <c r="E51" s="17">
        <v>863967</v>
      </c>
      <c r="F51" s="17">
        <v>863967</v>
      </c>
      <c r="G51" s="9" t="s">
        <v>10</v>
      </c>
      <c r="H51" s="9" t="s">
        <v>30</v>
      </c>
    </row>
    <row r="52" spans="1:8">
      <c r="B52" s="45" t="s">
        <v>86</v>
      </c>
      <c r="C52" s="45"/>
      <c r="D52" s="45"/>
      <c r="E52" s="46">
        <f>SUM(E4:E51)</f>
        <v>2787090.3600000003</v>
      </c>
      <c r="F52" s="46">
        <f>SUM(F4:F51)</f>
        <v>2787090.3600000003</v>
      </c>
    </row>
    <row r="53" spans="1:8">
      <c r="B53" s="12"/>
      <c r="C53" s="12"/>
      <c r="D53" s="12"/>
      <c r="E53" s="12"/>
      <c r="F53" s="11"/>
    </row>
  </sheetData>
  <mergeCells count="2">
    <mergeCell ref="A1:H2"/>
    <mergeCell ref="B52:D5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C32" sqref="C32"/>
    </sheetView>
  </sheetViews>
  <sheetFormatPr baseColWidth="10" defaultRowHeight="15"/>
  <cols>
    <col min="2" max="2" width="23.44140625" customWidth="1"/>
    <col min="3" max="3" width="13.33203125" customWidth="1"/>
    <col min="4" max="4" width="11" customWidth="1"/>
    <col min="5" max="5" width="13" customWidth="1"/>
    <col min="6" max="6" width="13.109375" customWidth="1"/>
    <col min="7" max="7" width="17.6640625" customWidth="1"/>
    <col min="8" max="8" width="31.77734375" customWidth="1"/>
  </cols>
  <sheetData>
    <row r="1" spans="1:8" ht="41.1" customHeight="1">
      <c r="A1" s="19" t="s">
        <v>20</v>
      </c>
      <c r="B1" s="19"/>
      <c r="C1" s="19"/>
      <c r="D1" s="19"/>
      <c r="E1" s="19"/>
      <c r="F1" s="19"/>
      <c r="G1" s="19"/>
      <c r="H1" s="19"/>
    </row>
    <row r="2" spans="1:8" ht="41.1" customHeight="1">
      <c r="A2" s="19"/>
      <c r="B2" s="19"/>
      <c r="C2" s="19"/>
      <c r="D2" s="19"/>
      <c r="E2" s="19"/>
      <c r="F2" s="19"/>
      <c r="G2" s="19"/>
      <c r="H2" s="19"/>
    </row>
    <row r="3" spans="1:8" ht="31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s="1">
        <v>1</v>
      </c>
      <c r="B4" s="55" t="s">
        <v>233</v>
      </c>
      <c r="C4" s="53" t="s">
        <v>18</v>
      </c>
      <c r="D4" s="54">
        <v>500</v>
      </c>
      <c r="E4" s="57">
        <v>200000</v>
      </c>
      <c r="F4" s="57">
        <v>200000</v>
      </c>
      <c r="G4" s="5" t="s">
        <v>263</v>
      </c>
      <c r="H4" s="47" t="s">
        <v>246</v>
      </c>
    </row>
    <row r="5" spans="1:8">
      <c r="A5" s="1">
        <v>2</v>
      </c>
      <c r="B5" s="55" t="s">
        <v>13</v>
      </c>
      <c r="C5" s="53" t="s">
        <v>18</v>
      </c>
      <c r="D5" s="53">
        <v>30</v>
      </c>
      <c r="E5" s="56">
        <v>54000</v>
      </c>
      <c r="F5" s="56">
        <v>54000</v>
      </c>
      <c r="G5" s="5" t="s">
        <v>263</v>
      </c>
      <c r="H5" s="47" t="s">
        <v>247</v>
      </c>
    </row>
    <row r="6" spans="1:8">
      <c r="A6" s="1">
        <v>3</v>
      </c>
      <c r="B6" s="55" t="s">
        <v>233</v>
      </c>
      <c r="C6" s="53" t="s">
        <v>18</v>
      </c>
      <c r="D6" s="53">
        <v>160</v>
      </c>
      <c r="E6" s="56">
        <v>56000</v>
      </c>
      <c r="F6" s="56">
        <v>56000</v>
      </c>
      <c r="G6" s="5" t="s">
        <v>263</v>
      </c>
      <c r="H6" s="47" t="s">
        <v>35</v>
      </c>
    </row>
    <row r="7" spans="1:8">
      <c r="A7" s="1">
        <v>4</v>
      </c>
      <c r="B7" s="55" t="s">
        <v>233</v>
      </c>
      <c r="C7" s="53" t="s">
        <v>18</v>
      </c>
      <c r="D7" s="53">
        <v>275</v>
      </c>
      <c r="E7" s="56">
        <v>96250</v>
      </c>
      <c r="F7" s="56">
        <v>96250</v>
      </c>
      <c r="G7" s="5" t="s">
        <v>263</v>
      </c>
      <c r="H7" s="47" t="s">
        <v>53</v>
      </c>
    </row>
    <row r="8" spans="1:8">
      <c r="A8" s="1">
        <v>5</v>
      </c>
      <c r="B8" s="55" t="s">
        <v>233</v>
      </c>
      <c r="C8" s="53" t="s">
        <v>18</v>
      </c>
      <c r="D8" s="53">
        <v>80</v>
      </c>
      <c r="E8" s="56">
        <v>32000</v>
      </c>
      <c r="F8" s="56">
        <v>32000</v>
      </c>
      <c r="G8" s="5" t="s">
        <v>263</v>
      </c>
      <c r="H8" s="47" t="s">
        <v>28</v>
      </c>
    </row>
    <row r="9" spans="1:8">
      <c r="A9" s="1">
        <v>6</v>
      </c>
      <c r="B9" s="55" t="s">
        <v>233</v>
      </c>
      <c r="C9" s="53" t="s">
        <v>18</v>
      </c>
      <c r="D9" s="53">
        <v>110</v>
      </c>
      <c r="E9" s="56">
        <v>49500</v>
      </c>
      <c r="F9" s="56">
        <v>49500</v>
      </c>
      <c r="G9" s="5" t="s">
        <v>263</v>
      </c>
      <c r="H9" s="47" t="s">
        <v>248</v>
      </c>
    </row>
    <row r="10" spans="1:8">
      <c r="A10" s="1">
        <v>7</v>
      </c>
      <c r="B10" s="55" t="s">
        <v>13</v>
      </c>
      <c r="C10" s="53" t="s">
        <v>18</v>
      </c>
      <c r="D10" s="53">
        <v>18</v>
      </c>
      <c r="E10" s="56">
        <v>45000</v>
      </c>
      <c r="F10" s="56">
        <v>45000</v>
      </c>
      <c r="G10" s="5" t="s">
        <v>263</v>
      </c>
      <c r="H10" s="47" t="s">
        <v>249</v>
      </c>
    </row>
    <row r="11" spans="1:8">
      <c r="A11" s="1">
        <v>8</v>
      </c>
      <c r="B11" s="55" t="s">
        <v>13</v>
      </c>
      <c r="C11" s="53" t="s">
        <v>18</v>
      </c>
      <c r="D11" s="53">
        <v>10</v>
      </c>
      <c r="E11" s="56">
        <v>30000</v>
      </c>
      <c r="F11" s="56">
        <v>30000</v>
      </c>
      <c r="G11" s="5" t="s">
        <v>263</v>
      </c>
      <c r="H11" s="47" t="s">
        <v>250</v>
      </c>
    </row>
    <row r="12" spans="1:8">
      <c r="A12" s="1">
        <v>9</v>
      </c>
      <c r="B12" s="55" t="s">
        <v>13</v>
      </c>
      <c r="C12" s="53" t="s">
        <v>18</v>
      </c>
      <c r="D12" s="53">
        <v>12</v>
      </c>
      <c r="E12" s="56">
        <v>24000</v>
      </c>
      <c r="F12" s="56">
        <v>24000</v>
      </c>
      <c r="G12" s="5" t="s">
        <v>263</v>
      </c>
      <c r="H12" s="47" t="s">
        <v>251</v>
      </c>
    </row>
    <row r="13" spans="1:8">
      <c r="A13" s="1">
        <v>10</v>
      </c>
      <c r="B13" s="55" t="s">
        <v>234</v>
      </c>
      <c r="C13" s="53" t="s">
        <v>9</v>
      </c>
      <c r="D13" s="53">
        <v>5</v>
      </c>
      <c r="E13" s="56">
        <v>135000</v>
      </c>
      <c r="F13" s="56">
        <v>135000</v>
      </c>
      <c r="G13" s="5" t="s">
        <v>263</v>
      </c>
      <c r="H13" s="47" t="s">
        <v>252</v>
      </c>
    </row>
    <row r="14" spans="1:8" ht="15.75">
      <c r="A14" s="31">
        <v>11</v>
      </c>
      <c r="B14" s="55" t="s">
        <v>235</v>
      </c>
      <c r="C14" s="53" t="s">
        <v>18</v>
      </c>
      <c r="D14" s="53">
        <v>70</v>
      </c>
      <c r="E14" s="56">
        <v>35000</v>
      </c>
      <c r="F14" s="56">
        <v>35000</v>
      </c>
      <c r="G14" s="5" t="s">
        <v>263</v>
      </c>
      <c r="H14" s="47" t="s">
        <v>47</v>
      </c>
    </row>
    <row r="15" spans="1:8">
      <c r="A15" s="1">
        <v>12</v>
      </c>
      <c r="B15" s="55" t="s">
        <v>235</v>
      </c>
      <c r="C15" s="53" t="s">
        <v>18</v>
      </c>
      <c r="D15" s="53">
        <v>50</v>
      </c>
      <c r="E15" s="56">
        <v>15000</v>
      </c>
      <c r="F15" s="56">
        <v>15000</v>
      </c>
      <c r="G15" s="5" t="s">
        <v>263</v>
      </c>
      <c r="H15" s="47" t="s">
        <v>69</v>
      </c>
    </row>
    <row r="16" spans="1:8">
      <c r="A16" s="1">
        <v>13</v>
      </c>
      <c r="B16" s="55" t="s">
        <v>235</v>
      </c>
      <c r="C16" s="53" t="s">
        <v>18</v>
      </c>
      <c r="D16" s="53">
        <v>35</v>
      </c>
      <c r="E16" s="56">
        <v>21000</v>
      </c>
      <c r="F16" s="56">
        <v>21000</v>
      </c>
      <c r="G16" s="5" t="s">
        <v>263</v>
      </c>
      <c r="H16" s="47" t="s">
        <v>38</v>
      </c>
    </row>
    <row r="17" spans="1:8">
      <c r="A17" s="1">
        <v>14</v>
      </c>
      <c r="B17" s="55" t="s">
        <v>8</v>
      </c>
      <c r="C17" s="53" t="s">
        <v>9</v>
      </c>
      <c r="D17" s="53">
        <v>5</v>
      </c>
      <c r="E17" s="56">
        <v>15000</v>
      </c>
      <c r="F17" s="56">
        <v>15000</v>
      </c>
      <c r="G17" s="5" t="s">
        <v>263</v>
      </c>
      <c r="H17" s="47" t="s">
        <v>253</v>
      </c>
    </row>
    <row r="18" spans="1:8">
      <c r="A18" s="1">
        <v>15</v>
      </c>
      <c r="B18" s="55" t="s">
        <v>236</v>
      </c>
      <c r="C18" s="53" t="s">
        <v>18</v>
      </c>
      <c r="D18" s="58">
        <v>5000</v>
      </c>
      <c r="E18" s="56">
        <v>20000</v>
      </c>
      <c r="F18" s="56">
        <v>20000</v>
      </c>
      <c r="G18" s="5" t="s">
        <v>263</v>
      </c>
      <c r="H18" s="47" t="s">
        <v>24</v>
      </c>
    </row>
    <row r="19" spans="1:8">
      <c r="A19" s="1">
        <v>16</v>
      </c>
      <c r="B19" s="55" t="s">
        <v>8</v>
      </c>
      <c r="C19" s="53" t="s">
        <v>18</v>
      </c>
      <c r="D19" s="53">
        <v>35</v>
      </c>
      <c r="E19" s="56">
        <v>17500</v>
      </c>
      <c r="F19" s="56">
        <v>17500</v>
      </c>
      <c r="G19" s="5" t="s">
        <v>263</v>
      </c>
      <c r="H19" s="47" t="s">
        <v>22</v>
      </c>
    </row>
    <row r="20" spans="1:8">
      <c r="A20" s="1">
        <v>17</v>
      </c>
      <c r="B20" s="55" t="s">
        <v>11</v>
      </c>
      <c r="C20" s="53" t="s">
        <v>12</v>
      </c>
      <c r="D20" s="58">
        <v>26000</v>
      </c>
      <c r="E20" s="56">
        <v>624000</v>
      </c>
      <c r="F20" s="56">
        <v>624000</v>
      </c>
      <c r="G20" s="5" t="s">
        <v>263</v>
      </c>
      <c r="H20" s="47" t="s">
        <v>49</v>
      </c>
    </row>
    <row r="21" spans="1:8">
      <c r="A21" s="1">
        <v>18</v>
      </c>
      <c r="B21" s="55" t="s">
        <v>237</v>
      </c>
      <c r="C21" s="53" t="s">
        <v>16</v>
      </c>
      <c r="D21" s="53">
        <v>3</v>
      </c>
      <c r="E21" s="56">
        <v>104400</v>
      </c>
      <c r="F21" s="56">
        <v>104400</v>
      </c>
      <c r="G21" s="5" t="s">
        <v>263</v>
      </c>
      <c r="H21" s="47" t="s">
        <v>40</v>
      </c>
    </row>
    <row r="22" spans="1:8">
      <c r="A22" s="1">
        <v>19</v>
      </c>
      <c r="B22" s="55" t="s">
        <v>238</v>
      </c>
      <c r="C22" s="53" t="s">
        <v>16</v>
      </c>
      <c r="D22" s="53">
        <v>1</v>
      </c>
      <c r="E22" s="56">
        <v>45124</v>
      </c>
      <c r="F22" s="56">
        <v>45124</v>
      </c>
      <c r="G22" s="5" t="s">
        <v>263</v>
      </c>
      <c r="H22" s="47" t="s">
        <v>115</v>
      </c>
    </row>
    <row r="23" spans="1:8">
      <c r="A23" s="1">
        <v>20</v>
      </c>
      <c r="B23" s="55" t="s">
        <v>239</v>
      </c>
      <c r="C23" s="53" t="s">
        <v>16</v>
      </c>
      <c r="D23" s="53">
        <v>3</v>
      </c>
      <c r="E23" s="56">
        <v>5700</v>
      </c>
      <c r="F23" s="56">
        <v>5700</v>
      </c>
      <c r="G23" s="5" t="s">
        <v>263</v>
      </c>
      <c r="H23" s="47" t="s">
        <v>254</v>
      </c>
    </row>
    <row r="24" spans="1:8">
      <c r="A24" s="1">
        <v>21</v>
      </c>
      <c r="B24" s="55" t="s">
        <v>240</v>
      </c>
      <c r="C24" s="53" t="s">
        <v>16</v>
      </c>
      <c r="D24" s="53">
        <v>1</v>
      </c>
      <c r="E24" s="56">
        <v>6960</v>
      </c>
      <c r="F24" s="56">
        <v>6960</v>
      </c>
      <c r="G24" s="5" t="s">
        <v>263</v>
      </c>
      <c r="H24" s="47" t="s">
        <v>98</v>
      </c>
    </row>
    <row r="25" spans="1:8" ht="30">
      <c r="A25" s="1">
        <v>22</v>
      </c>
      <c r="B25" s="55" t="s">
        <v>241</v>
      </c>
      <c r="C25" s="53" t="s">
        <v>16</v>
      </c>
      <c r="D25" s="53">
        <v>5</v>
      </c>
      <c r="E25" s="56">
        <v>45000</v>
      </c>
      <c r="F25" s="56">
        <v>45000</v>
      </c>
      <c r="G25" s="5" t="s">
        <v>263</v>
      </c>
      <c r="H25" s="47" t="s">
        <v>255</v>
      </c>
    </row>
    <row r="26" spans="1:8" ht="30">
      <c r="A26" s="1">
        <v>23</v>
      </c>
      <c r="B26" s="55" t="s">
        <v>242</v>
      </c>
      <c r="C26" s="53" t="s">
        <v>16</v>
      </c>
      <c r="D26" s="53">
        <v>2</v>
      </c>
      <c r="E26" s="56">
        <v>18560</v>
      </c>
      <c r="F26" s="56">
        <v>18560</v>
      </c>
      <c r="G26" s="5" t="s">
        <v>263</v>
      </c>
      <c r="H26" s="47" t="s">
        <v>256</v>
      </c>
    </row>
    <row r="27" spans="1:8">
      <c r="A27" s="1">
        <v>24</v>
      </c>
      <c r="B27" s="55" t="s">
        <v>242</v>
      </c>
      <c r="C27" s="53" t="s">
        <v>16</v>
      </c>
      <c r="D27" s="53">
        <v>2</v>
      </c>
      <c r="E27" s="56">
        <v>6000</v>
      </c>
      <c r="F27" s="56">
        <v>6000</v>
      </c>
      <c r="G27" s="5" t="s">
        <v>263</v>
      </c>
      <c r="H27" s="47" t="s">
        <v>71</v>
      </c>
    </row>
    <row r="28" spans="1:8">
      <c r="A28" s="1">
        <v>25</v>
      </c>
      <c r="B28" s="55" t="s">
        <v>235</v>
      </c>
      <c r="C28" s="53" t="s">
        <v>9</v>
      </c>
      <c r="D28" s="53">
        <v>5</v>
      </c>
      <c r="E28" s="56">
        <v>20000</v>
      </c>
      <c r="F28" s="56">
        <v>20000</v>
      </c>
      <c r="G28" s="5" t="s">
        <v>263</v>
      </c>
      <c r="H28" s="47" t="s">
        <v>56</v>
      </c>
    </row>
    <row r="29" spans="1:8">
      <c r="A29" s="1">
        <v>26</v>
      </c>
      <c r="B29" s="55" t="s">
        <v>243</v>
      </c>
      <c r="C29" s="53" t="s">
        <v>9</v>
      </c>
      <c r="D29" s="53">
        <v>3</v>
      </c>
      <c r="E29" s="56">
        <v>24000</v>
      </c>
      <c r="F29" s="56">
        <v>24000</v>
      </c>
      <c r="G29" s="5" t="s">
        <v>263</v>
      </c>
      <c r="H29" s="47" t="s">
        <v>62</v>
      </c>
    </row>
    <row r="30" spans="1:8">
      <c r="A30" s="1">
        <v>27</v>
      </c>
      <c r="B30" s="55" t="s">
        <v>233</v>
      </c>
      <c r="C30" s="53" t="s">
        <v>18</v>
      </c>
      <c r="D30" s="53">
        <v>25</v>
      </c>
      <c r="E30" s="56">
        <v>10000</v>
      </c>
      <c r="F30" s="56">
        <v>10000</v>
      </c>
      <c r="G30" s="5" t="s">
        <v>263</v>
      </c>
      <c r="H30" s="47" t="s">
        <v>257</v>
      </c>
    </row>
    <row r="31" spans="1:8">
      <c r="A31" s="1">
        <v>28</v>
      </c>
      <c r="B31" s="55" t="s">
        <v>8</v>
      </c>
      <c r="C31" s="53" t="s">
        <v>18</v>
      </c>
      <c r="D31" s="53">
        <v>20</v>
      </c>
      <c r="E31" s="56">
        <v>8000</v>
      </c>
      <c r="F31" s="56">
        <v>8000</v>
      </c>
      <c r="G31" s="5" t="s">
        <v>263</v>
      </c>
      <c r="H31" s="47" t="s">
        <v>85</v>
      </c>
    </row>
    <row r="32" spans="1:8">
      <c r="A32" s="1">
        <v>29</v>
      </c>
      <c r="B32" s="55" t="s">
        <v>8</v>
      </c>
      <c r="C32" s="53" t="s">
        <v>18</v>
      </c>
      <c r="D32" s="53">
        <v>30</v>
      </c>
      <c r="E32" s="56">
        <v>12000</v>
      </c>
      <c r="F32" s="56">
        <v>12000</v>
      </c>
      <c r="G32" s="5" t="s">
        <v>263</v>
      </c>
      <c r="H32" s="47" t="s">
        <v>258</v>
      </c>
    </row>
    <row r="33" spans="1:8">
      <c r="A33" s="1">
        <v>30</v>
      </c>
      <c r="B33" s="55" t="s">
        <v>235</v>
      </c>
      <c r="C33" s="53" t="s">
        <v>18</v>
      </c>
      <c r="D33" s="53">
        <v>45</v>
      </c>
      <c r="E33" s="56">
        <v>15750</v>
      </c>
      <c r="F33" s="56">
        <v>15750</v>
      </c>
      <c r="G33" s="5" t="s">
        <v>263</v>
      </c>
      <c r="H33" s="47" t="s">
        <v>259</v>
      </c>
    </row>
    <row r="34" spans="1:8">
      <c r="A34" s="1">
        <v>31</v>
      </c>
      <c r="B34" s="55" t="s">
        <v>13</v>
      </c>
      <c r="C34" s="53" t="s">
        <v>18</v>
      </c>
      <c r="D34" s="53">
        <v>12</v>
      </c>
      <c r="E34" s="56">
        <v>30000</v>
      </c>
      <c r="F34" s="56">
        <v>30000</v>
      </c>
      <c r="G34" s="5" t="s">
        <v>263</v>
      </c>
      <c r="H34" s="47" t="s">
        <v>260</v>
      </c>
    </row>
    <row r="35" spans="1:8">
      <c r="A35" s="1">
        <v>32</v>
      </c>
      <c r="B35" s="55" t="s">
        <v>244</v>
      </c>
      <c r="C35" s="53" t="s">
        <v>16</v>
      </c>
      <c r="D35" s="53">
        <v>4</v>
      </c>
      <c r="E35" s="56">
        <v>48000</v>
      </c>
      <c r="F35" s="56">
        <v>48000</v>
      </c>
      <c r="G35" s="5" t="s">
        <v>263</v>
      </c>
      <c r="H35" s="47" t="s">
        <v>55</v>
      </c>
    </row>
    <row r="36" spans="1:8">
      <c r="A36" s="1">
        <v>33</v>
      </c>
      <c r="B36" s="55" t="s">
        <v>233</v>
      </c>
      <c r="C36" s="53" t="s">
        <v>18</v>
      </c>
      <c r="D36" s="53">
        <v>30</v>
      </c>
      <c r="E36" s="56">
        <v>15000</v>
      </c>
      <c r="F36" s="56">
        <v>15000</v>
      </c>
      <c r="G36" s="5" t="s">
        <v>263</v>
      </c>
      <c r="H36" s="47" t="s">
        <v>183</v>
      </c>
    </row>
    <row r="37" spans="1:8">
      <c r="A37" s="1">
        <v>34</v>
      </c>
      <c r="B37" s="55" t="s">
        <v>235</v>
      </c>
      <c r="C37" s="53" t="s">
        <v>18</v>
      </c>
      <c r="D37" s="53">
        <v>30</v>
      </c>
      <c r="E37" s="56">
        <v>10500</v>
      </c>
      <c r="F37" s="56">
        <v>10500</v>
      </c>
      <c r="G37" s="5" t="s">
        <v>263</v>
      </c>
      <c r="H37" s="47" t="s">
        <v>43</v>
      </c>
    </row>
    <row r="38" spans="1:8">
      <c r="A38" s="1">
        <v>35</v>
      </c>
      <c r="B38" s="55" t="s">
        <v>235</v>
      </c>
      <c r="C38" s="53" t="s">
        <v>18</v>
      </c>
      <c r="D38" s="53">
        <v>20</v>
      </c>
      <c r="E38" s="56">
        <v>8000</v>
      </c>
      <c r="F38" s="56">
        <v>8000</v>
      </c>
      <c r="G38" s="5" t="s">
        <v>263</v>
      </c>
      <c r="H38" s="47" t="s">
        <v>261</v>
      </c>
    </row>
    <row r="39" spans="1:8">
      <c r="A39" s="1">
        <v>36</v>
      </c>
      <c r="B39" s="55" t="s">
        <v>8</v>
      </c>
      <c r="C39" s="53" t="s">
        <v>18</v>
      </c>
      <c r="D39" s="53">
        <v>15</v>
      </c>
      <c r="E39" s="56">
        <v>6000</v>
      </c>
      <c r="F39" s="56">
        <v>6000</v>
      </c>
      <c r="G39" s="5" t="s">
        <v>263</v>
      </c>
      <c r="H39" s="47" t="s">
        <v>262</v>
      </c>
    </row>
    <row r="40" spans="1:8">
      <c r="A40" s="1">
        <v>37</v>
      </c>
      <c r="B40" s="55" t="s">
        <v>235</v>
      </c>
      <c r="C40" s="53" t="s">
        <v>18</v>
      </c>
      <c r="D40" s="53">
        <v>25</v>
      </c>
      <c r="E40" s="56">
        <v>10000</v>
      </c>
      <c r="F40" s="56">
        <v>10000</v>
      </c>
      <c r="G40" s="5" t="s">
        <v>263</v>
      </c>
      <c r="H40" s="47" t="s">
        <v>195</v>
      </c>
    </row>
    <row r="42" spans="1:8">
      <c r="D42" s="43" t="s">
        <v>114</v>
      </c>
      <c r="E42" s="73">
        <f>SUM(E5:E41)</f>
        <v>1718244</v>
      </c>
      <c r="F42" s="73">
        <f>SUM(F5:F41)</f>
        <v>1718244</v>
      </c>
    </row>
  </sheetData>
  <mergeCells count="1">
    <mergeCell ref="A1:H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21" workbookViewId="0">
      <selection activeCell="B35" sqref="B35"/>
    </sheetView>
  </sheetViews>
  <sheetFormatPr baseColWidth="10" defaultRowHeight="15"/>
  <cols>
    <col min="2" max="2" width="23.44140625" customWidth="1"/>
    <col min="3" max="3" width="13.33203125" customWidth="1"/>
    <col min="4" max="4" width="11" customWidth="1"/>
    <col min="5" max="5" width="13" customWidth="1"/>
    <col min="6" max="6" width="13.109375" customWidth="1"/>
    <col min="7" max="7" width="17.6640625" customWidth="1"/>
    <col min="8" max="8" width="31.77734375" customWidth="1"/>
  </cols>
  <sheetData>
    <row r="1" spans="1:8" ht="41.1" customHeight="1">
      <c r="A1" s="19" t="s">
        <v>20</v>
      </c>
      <c r="B1" s="19"/>
      <c r="C1" s="19"/>
      <c r="D1" s="19"/>
      <c r="E1" s="19"/>
      <c r="F1" s="19"/>
      <c r="G1" s="19"/>
      <c r="H1" s="19"/>
    </row>
    <row r="2" spans="1:8" ht="41.1" customHeight="1">
      <c r="A2" s="19"/>
      <c r="B2" s="19"/>
      <c r="C2" s="19"/>
      <c r="D2" s="19"/>
      <c r="E2" s="19"/>
      <c r="F2" s="19"/>
      <c r="G2" s="19"/>
      <c r="H2" s="19"/>
    </row>
    <row r="3" spans="1:8" ht="31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s="1">
        <v>1</v>
      </c>
      <c r="B4" s="61" t="s">
        <v>233</v>
      </c>
      <c r="C4" s="59" t="s">
        <v>18</v>
      </c>
      <c r="D4" s="60">
        <v>550</v>
      </c>
      <c r="E4" s="63">
        <v>220000</v>
      </c>
      <c r="F4" s="63">
        <v>220000</v>
      </c>
      <c r="G4" s="5" t="s">
        <v>264</v>
      </c>
      <c r="H4" s="65" t="s">
        <v>246</v>
      </c>
    </row>
    <row r="5" spans="1:8">
      <c r="A5" s="1">
        <v>2</v>
      </c>
      <c r="B5" s="61" t="s">
        <v>13</v>
      </c>
      <c r="C5" s="59" t="s">
        <v>18</v>
      </c>
      <c r="D5" s="59">
        <v>30</v>
      </c>
      <c r="E5" s="62">
        <v>54000</v>
      </c>
      <c r="F5" s="62">
        <v>54000</v>
      </c>
      <c r="G5" s="5" t="s">
        <v>264</v>
      </c>
      <c r="H5" s="65" t="s">
        <v>247</v>
      </c>
    </row>
    <row r="6" spans="1:8">
      <c r="A6" s="1">
        <v>3</v>
      </c>
      <c r="B6" s="61" t="s">
        <v>233</v>
      </c>
      <c r="C6" s="59" t="s">
        <v>18</v>
      </c>
      <c r="D6" s="59">
        <v>170</v>
      </c>
      <c r="E6" s="62">
        <v>59500</v>
      </c>
      <c r="F6" s="62">
        <v>59500</v>
      </c>
      <c r="G6" s="5" t="s">
        <v>264</v>
      </c>
      <c r="H6" s="65" t="s">
        <v>35</v>
      </c>
    </row>
    <row r="7" spans="1:8">
      <c r="A7" s="1">
        <v>4</v>
      </c>
      <c r="B7" s="61" t="s">
        <v>233</v>
      </c>
      <c r="C7" s="59" t="s">
        <v>18</v>
      </c>
      <c r="D7" s="59">
        <v>300</v>
      </c>
      <c r="E7" s="62">
        <v>105000</v>
      </c>
      <c r="F7" s="62">
        <v>105000</v>
      </c>
      <c r="G7" s="5" t="s">
        <v>264</v>
      </c>
      <c r="H7" s="65" t="s">
        <v>53</v>
      </c>
    </row>
    <row r="8" spans="1:8">
      <c r="A8" s="1">
        <v>5</v>
      </c>
      <c r="B8" s="61" t="s">
        <v>233</v>
      </c>
      <c r="C8" s="59" t="s">
        <v>18</v>
      </c>
      <c r="D8" s="59">
        <v>85</v>
      </c>
      <c r="E8" s="62">
        <v>34000</v>
      </c>
      <c r="F8" s="62">
        <v>34000</v>
      </c>
      <c r="G8" s="5" t="s">
        <v>264</v>
      </c>
      <c r="H8" s="65" t="s">
        <v>28</v>
      </c>
    </row>
    <row r="9" spans="1:8">
      <c r="A9" s="1">
        <v>6</v>
      </c>
      <c r="B9" s="61" t="s">
        <v>233</v>
      </c>
      <c r="C9" s="59" t="s">
        <v>18</v>
      </c>
      <c r="D9" s="59">
        <v>120</v>
      </c>
      <c r="E9" s="62">
        <v>54000</v>
      </c>
      <c r="F9" s="62">
        <v>54000</v>
      </c>
      <c r="G9" s="5" t="s">
        <v>264</v>
      </c>
      <c r="H9" s="65" t="s">
        <v>248</v>
      </c>
    </row>
    <row r="10" spans="1:8">
      <c r="A10" s="1">
        <v>7</v>
      </c>
      <c r="B10" s="61" t="s">
        <v>13</v>
      </c>
      <c r="C10" s="59" t="s">
        <v>18</v>
      </c>
      <c r="D10" s="59">
        <v>18</v>
      </c>
      <c r="E10" s="62">
        <v>45000</v>
      </c>
      <c r="F10" s="62">
        <v>45000</v>
      </c>
      <c r="G10" s="5" t="s">
        <v>264</v>
      </c>
      <c r="H10" s="65" t="s">
        <v>249</v>
      </c>
    </row>
    <row r="11" spans="1:8">
      <c r="A11" s="1">
        <v>8</v>
      </c>
      <c r="B11" s="61" t="s">
        <v>13</v>
      </c>
      <c r="C11" s="59" t="s">
        <v>18</v>
      </c>
      <c r="D11" s="59">
        <v>10</v>
      </c>
      <c r="E11" s="62">
        <v>30000</v>
      </c>
      <c r="F11" s="62">
        <v>30000</v>
      </c>
      <c r="G11" s="5" t="s">
        <v>264</v>
      </c>
      <c r="H11" s="65" t="s">
        <v>250</v>
      </c>
    </row>
    <row r="12" spans="1:8">
      <c r="A12" s="1">
        <v>9</v>
      </c>
      <c r="B12" s="61" t="s">
        <v>13</v>
      </c>
      <c r="C12" s="59" t="s">
        <v>18</v>
      </c>
      <c r="D12" s="59">
        <v>12</v>
      </c>
      <c r="E12" s="62">
        <v>24000</v>
      </c>
      <c r="F12" s="62">
        <v>24000</v>
      </c>
      <c r="G12" s="5" t="s">
        <v>264</v>
      </c>
      <c r="H12" s="65" t="s">
        <v>251</v>
      </c>
    </row>
    <row r="13" spans="1:8">
      <c r="A13" s="1">
        <v>10</v>
      </c>
      <c r="B13" s="61" t="s">
        <v>234</v>
      </c>
      <c r="C13" s="59" t="s">
        <v>9</v>
      </c>
      <c r="D13" s="59">
        <v>6</v>
      </c>
      <c r="E13" s="62">
        <v>162000</v>
      </c>
      <c r="F13" s="62">
        <v>162000</v>
      </c>
      <c r="G13" s="5" t="s">
        <v>264</v>
      </c>
      <c r="H13" s="65" t="s">
        <v>252</v>
      </c>
    </row>
    <row r="14" spans="1:8" ht="15.75">
      <c r="A14" s="31">
        <v>11</v>
      </c>
      <c r="B14" s="61" t="s">
        <v>235</v>
      </c>
      <c r="C14" s="59" t="s">
        <v>18</v>
      </c>
      <c r="D14" s="59">
        <v>75</v>
      </c>
      <c r="E14" s="62">
        <v>37500</v>
      </c>
      <c r="F14" s="62">
        <v>37500</v>
      </c>
      <c r="G14" s="5" t="s">
        <v>264</v>
      </c>
      <c r="H14" s="65" t="s">
        <v>47</v>
      </c>
    </row>
    <row r="15" spans="1:8">
      <c r="A15" s="1">
        <v>12</v>
      </c>
      <c r="B15" s="61" t="s">
        <v>235</v>
      </c>
      <c r="C15" s="59" t="s">
        <v>18</v>
      </c>
      <c r="D15" s="59">
        <v>55</v>
      </c>
      <c r="E15" s="62">
        <v>16500</v>
      </c>
      <c r="F15" s="62">
        <v>16500</v>
      </c>
      <c r="G15" s="5" t="s">
        <v>264</v>
      </c>
      <c r="H15" s="65" t="s">
        <v>69</v>
      </c>
    </row>
    <row r="16" spans="1:8">
      <c r="A16" s="1">
        <v>13</v>
      </c>
      <c r="B16" s="61" t="s">
        <v>235</v>
      </c>
      <c r="C16" s="59" t="s">
        <v>18</v>
      </c>
      <c r="D16" s="59">
        <v>40</v>
      </c>
      <c r="E16" s="62">
        <v>24000</v>
      </c>
      <c r="F16" s="62">
        <v>24000</v>
      </c>
      <c r="G16" s="5" t="s">
        <v>264</v>
      </c>
      <c r="H16" s="65" t="s">
        <v>38</v>
      </c>
    </row>
    <row r="17" spans="1:8">
      <c r="A17" s="1">
        <v>14</v>
      </c>
      <c r="B17" s="61" t="s">
        <v>8</v>
      </c>
      <c r="C17" s="59" t="s">
        <v>9</v>
      </c>
      <c r="D17" s="59">
        <v>6</v>
      </c>
      <c r="E17" s="62">
        <v>18000</v>
      </c>
      <c r="F17" s="62">
        <v>18000</v>
      </c>
      <c r="G17" s="5" t="s">
        <v>264</v>
      </c>
      <c r="H17" s="65" t="s">
        <v>253</v>
      </c>
    </row>
    <row r="18" spans="1:8">
      <c r="A18" s="1">
        <v>15</v>
      </c>
      <c r="B18" s="61" t="s">
        <v>236</v>
      </c>
      <c r="C18" s="59" t="s">
        <v>18</v>
      </c>
      <c r="D18" s="64">
        <v>5500</v>
      </c>
      <c r="E18" s="62">
        <v>22000</v>
      </c>
      <c r="F18" s="62">
        <v>22000</v>
      </c>
      <c r="G18" s="5" t="s">
        <v>264</v>
      </c>
      <c r="H18" s="65" t="s">
        <v>24</v>
      </c>
    </row>
    <row r="19" spans="1:8">
      <c r="A19" s="1">
        <v>16</v>
      </c>
      <c r="B19" s="61" t="s">
        <v>8</v>
      </c>
      <c r="C19" s="59" t="s">
        <v>18</v>
      </c>
      <c r="D19" s="59">
        <v>40</v>
      </c>
      <c r="E19" s="62">
        <v>20000</v>
      </c>
      <c r="F19" s="62">
        <v>20000</v>
      </c>
      <c r="G19" s="5" t="s">
        <v>264</v>
      </c>
      <c r="H19" s="65" t="s">
        <v>22</v>
      </c>
    </row>
    <row r="20" spans="1:8">
      <c r="A20" s="1">
        <v>17</v>
      </c>
      <c r="B20" s="61" t="s">
        <v>11</v>
      </c>
      <c r="C20" s="59" t="s">
        <v>12</v>
      </c>
      <c r="D20" s="64">
        <v>27000</v>
      </c>
      <c r="E20" s="62">
        <v>648000</v>
      </c>
      <c r="F20" s="62">
        <v>648000</v>
      </c>
      <c r="G20" s="5" t="s">
        <v>264</v>
      </c>
      <c r="H20" s="65" t="s">
        <v>49</v>
      </c>
    </row>
    <row r="21" spans="1:8">
      <c r="A21" s="1">
        <v>18</v>
      </c>
      <c r="B21" s="61" t="s">
        <v>237</v>
      </c>
      <c r="C21" s="59" t="s">
        <v>16</v>
      </c>
      <c r="D21" s="59">
        <v>3</v>
      </c>
      <c r="E21" s="62">
        <v>104400</v>
      </c>
      <c r="F21" s="62">
        <v>104400</v>
      </c>
      <c r="G21" s="5" t="s">
        <v>264</v>
      </c>
      <c r="H21" s="65" t="s">
        <v>40</v>
      </c>
    </row>
    <row r="22" spans="1:8">
      <c r="A22" s="1">
        <v>19</v>
      </c>
      <c r="B22" s="61" t="s">
        <v>238</v>
      </c>
      <c r="C22" s="59" t="s">
        <v>16</v>
      </c>
      <c r="D22" s="59">
        <v>1</v>
      </c>
      <c r="E22" s="62">
        <v>45124</v>
      </c>
      <c r="F22" s="62">
        <v>45124</v>
      </c>
      <c r="G22" s="5" t="s">
        <v>264</v>
      </c>
      <c r="H22" s="65" t="s">
        <v>115</v>
      </c>
    </row>
    <row r="23" spans="1:8">
      <c r="A23" s="1">
        <v>20</v>
      </c>
      <c r="B23" s="61" t="s">
        <v>239</v>
      </c>
      <c r="C23" s="59" t="s">
        <v>16</v>
      </c>
      <c r="D23" s="59">
        <v>3</v>
      </c>
      <c r="E23" s="62">
        <v>5700</v>
      </c>
      <c r="F23" s="62">
        <v>5700</v>
      </c>
      <c r="G23" s="5" t="s">
        <v>264</v>
      </c>
      <c r="H23" s="65" t="s">
        <v>254</v>
      </c>
    </row>
    <row r="24" spans="1:8">
      <c r="A24" s="1">
        <v>21</v>
      </c>
      <c r="B24" s="61" t="s">
        <v>240</v>
      </c>
      <c r="C24" s="59" t="s">
        <v>16</v>
      </c>
      <c r="D24" s="59">
        <v>1</v>
      </c>
      <c r="E24" s="62">
        <v>6960</v>
      </c>
      <c r="F24" s="62">
        <v>6960</v>
      </c>
      <c r="G24" s="5" t="s">
        <v>264</v>
      </c>
      <c r="H24" s="65" t="s">
        <v>98</v>
      </c>
    </row>
    <row r="25" spans="1:8">
      <c r="A25" s="1">
        <v>22</v>
      </c>
      <c r="B25" s="61" t="s">
        <v>241</v>
      </c>
      <c r="C25" s="59" t="s">
        <v>16</v>
      </c>
      <c r="D25" s="59">
        <v>5</v>
      </c>
      <c r="E25" s="62">
        <v>45000</v>
      </c>
      <c r="F25" s="62">
        <v>45000</v>
      </c>
      <c r="G25" s="5" t="s">
        <v>264</v>
      </c>
      <c r="H25" s="65" t="s">
        <v>255</v>
      </c>
    </row>
    <row r="26" spans="1:8" ht="28.5">
      <c r="A26" s="1">
        <v>23</v>
      </c>
      <c r="B26" s="61" t="s">
        <v>242</v>
      </c>
      <c r="C26" s="59" t="s">
        <v>16</v>
      </c>
      <c r="D26" s="59">
        <v>2</v>
      </c>
      <c r="E26" s="62">
        <v>18560</v>
      </c>
      <c r="F26" s="62">
        <v>18560</v>
      </c>
      <c r="G26" s="5" t="s">
        <v>264</v>
      </c>
      <c r="H26" s="65" t="s">
        <v>256</v>
      </c>
    </row>
    <row r="27" spans="1:8">
      <c r="A27" s="1">
        <v>24</v>
      </c>
      <c r="B27" s="61" t="s">
        <v>242</v>
      </c>
      <c r="C27" s="59" t="s">
        <v>16</v>
      </c>
      <c r="D27" s="59">
        <v>2</v>
      </c>
      <c r="E27" s="62">
        <v>6000</v>
      </c>
      <c r="F27" s="62">
        <v>6000</v>
      </c>
      <c r="G27" s="5" t="s">
        <v>264</v>
      </c>
      <c r="H27" s="65" t="s">
        <v>71</v>
      </c>
    </row>
    <row r="28" spans="1:8">
      <c r="A28" s="1">
        <v>25</v>
      </c>
      <c r="B28" s="61" t="s">
        <v>235</v>
      </c>
      <c r="C28" s="59" t="s">
        <v>9</v>
      </c>
      <c r="D28" s="59">
        <v>6</v>
      </c>
      <c r="E28" s="62">
        <v>24000</v>
      </c>
      <c r="F28" s="62">
        <v>24000</v>
      </c>
      <c r="G28" s="5" t="s">
        <v>264</v>
      </c>
      <c r="H28" s="65" t="s">
        <v>56</v>
      </c>
    </row>
    <row r="29" spans="1:8">
      <c r="A29" s="1">
        <v>26</v>
      </c>
      <c r="B29" s="61" t="s">
        <v>243</v>
      </c>
      <c r="C29" s="59" t="s">
        <v>9</v>
      </c>
      <c r="D29" s="59">
        <v>4</v>
      </c>
      <c r="E29" s="62">
        <v>32000</v>
      </c>
      <c r="F29" s="62">
        <v>32000</v>
      </c>
      <c r="G29" s="5" t="s">
        <v>264</v>
      </c>
      <c r="H29" s="65" t="s">
        <v>62</v>
      </c>
    </row>
    <row r="30" spans="1:8">
      <c r="A30" s="1">
        <v>27</v>
      </c>
      <c r="B30" s="61" t="s">
        <v>233</v>
      </c>
      <c r="C30" s="59" t="s">
        <v>18</v>
      </c>
      <c r="D30" s="59">
        <v>25</v>
      </c>
      <c r="E30" s="62">
        <v>10000</v>
      </c>
      <c r="F30" s="62">
        <v>10000</v>
      </c>
      <c r="G30" s="5" t="s">
        <v>264</v>
      </c>
      <c r="H30" s="65" t="s">
        <v>257</v>
      </c>
    </row>
    <row r="31" spans="1:8">
      <c r="A31" s="1">
        <v>28</v>
      </c>
      <c r="B31" s="61" t="s">
        <v>8</v>
      </c>
      <c r="C31" s="59" t="s">
        <v>18</v>
      </c>
      <c r="D31" s="59">
        <v>25</v>
      </c>
      <c r="E31" s="62">
        <v>10000</v>
      </c>
      <c r="F31" s="62">
        <v>10000</v>
      </c>
      <c r="G31" s="5" t="s">
        <v>264</v>
      </c>
      <c r="H31" s="65" t="s">
        <v>85</v>
      </c>
    </row>
    <row r="32" spans="1:8">
      <c r="A32" s="1">
        <v>29</v>
      </c>
      <c r="B32" s="61" t="s">
        <v>8</v>
      </c>
      <c r="C32" s="59" t="s">
        <v>18</v>
      </c>
      <c r="D32" s="59">
        <v>30</v>
      </c>
      <c r="E32" s="62">
        <v>12000</v>
      </c>
      <c r="F32" s="62">
        <v>12000</v>
      </c>
      <c r="G32" s="5" t="s">
        <v>264</v>
      </c>
      <c r="H32" s="65" t="s">
        <v>258</v>
      </c>
    </row>
    <row r="33" spans="1:8">
      <c r="A33" s="1">
        <v>30</v>
      </c>
      <c r="B33" s="61" t="s">
        <v>235</v>
      </c>
      <c r="C33" s="59" t="s">
        <v>18</v>
      </c>
      <c r="D33" s="59">
        <v>50</v>
      </c>
      <c r="E33" s="62">
        <v>17500</v>
      </c>
      <c r="F33" s="62">
        <v>17500</v>
      </c>
      <c r="G33" s="5" t="s">
        <v>264</v>
      </c>
      <c r="H33" s="65" t="s">
        <v>259</v>
      </c>
    </row>
    <row r="34" spans="1:8">
      <c r="A34" s="1">
        <v>31</v>
      </c>
      <c r="B34" s="61" t="s">
        <v>13</v>
      </c>
      <c r="C34" s="59" t="s">
        <v>18</v>
      </c>
      <c r="D34" s="59">
        <v>12</v>
      </c>
      <c r="E34" s="62">
        <v>30000</v>
      </c>
      <c r="F34" s="62">
        <v>30000</v>
      </c>
      <c r="G34" s="5" t="s">
        <v>264</v>
      </c>
      <c r="H34" s="65" t="s">
        <v>260</v>
      </c>
    </row>
    <row r="35" spans="1:8">
      <c r="A35" s="1">
        <v>32</v>
      </c>
      <c r="B35" s="61" t="s">
        <v>244</v>
      </c>
      <c r="C35" s="59" t="s">
        <v>16</v>
      </c>
      <c r="D35" s="59">
        <v>5</v>
      </c>
      <c r="E35" s="62">
        <v>60000</v>
      </c>
      <c r="F35" s="62">
        <v>60000</v>
      </c>
      <c r="G35" s="5" t="s">
        <v>264</v>
      </c>
      <c r="H35" s="65" t="s">
        <v>55</v>
      </c>
    </row>
    <row r="36" spans="1:8">
      <c r="A36" s="1">
        <v>33</v>
      </c>
      <c r="B36" s="61" t="s">
        <v>233</v>
      </c>
      <c r="C36" s="59" t="s">
        <v>18</v>
      </c>
      <c r="D36" s="59">
        <v>30</v>
      </c>
      <c r="E36" s="62">
        <v>15000</v>
      </c>
      <c r="F36" s="62">
        <v>15000</v>
      </c>
      <c r="G36" s="5" t="s">
        <v>264</v>
      </c>
      <c r="H36" s="65" t="s">
        <v>183</v>
      </c>
    </row>
    <row r="37" spans="1:8">
      <c r="A37" s="1">
        <v>34</v>
      </c>
      <c r="B37" s="61" t="s">
        <v>235</v>
      </c>
      <c r="C37" s="59" t="s">
        <v>18</v>
      </c>
      <c r="D37" s="59">
        <v>30</v>
      </c>
      <c r="E37" s="62">
        <v>10500</v>
      </c>
      <c r="F37" s="62">
        <v>10500</v>
      </c>
      <c r="G37" s="5" t="s">
        <v>264</v>
      </c>
      <c r="H37" s="65" t="s">
        <v>43</v>
      </c>
    </row>
    <row r="38" spans="1:8">
      <c r="A38" s="1">
        <v>35</v>
      </c>
      <c r="B38" s="61" t="s">
        <v>235</v>
      </c>
      <c r="C38" s="59" t="s">
        <v>18</v>
      </c>
      <c r="D38" s="59">
        <v>25</v>
      </c>
      <c r="E38" s="62">
        <v>10000</v>
      </c>
      <c r="F38" s="62">
        <v>10000</v>
      </c>
      <c r="G38" s="5" t="s">
        <v>264</v>
      </c>
      <c r="H38" s="65" t="s">
        <v>261</v>
      </c>
    </row>
    <row r="39" spans="1:8">
      <c r="A39" s="1">
        <v>36</v>
      </c>
      <c r="B39" s="61" t="s">
        <v>8</v>
      </c>
      <c r="C39" s="59" t="s">
        <v>18</v>
      </c>
      <c r="D39" s="59">
        <v>20</v>
      </c>
      <c r="E39" s="62">
        <v>8000</v>
      </c>
      <c r="F39" s="62">
        <v>8000</v>
      </c>
      <c r="G39" s="5" t="s">
        <v>264</v>
      </c>
      <c r="H39" s="65" t="s">
        <v>262</v>
      </c>
    </row>
    <row r="40" spans="1:8">
      <c r="A40" s="1">
        <v>37</v>
      </c>
      <c r="B40" s="61" t="s">
        <v>235</v>
      </c>
      <c r="C40" s="59" t="s">
        <v>18</v>
      </c>
      <c r="D40" s="59">
        <v>25</v>
      </c>
      <c r="E40" s="62">
        <v>10000</v>
      </c>
      <c r="F40" s="62">
        <v>10000</v>
      </c>
      <c r="G40" s="5" t="s">
        <v>264</v>
      </c>
      <c r="H40" s="65" t="s">
        <v>195</v>
      </c>
    </row>
    <row r="42" spans="1:8">
      <c r="D42" s="43" t="s">
        <v>114</v>
      </c>
      <c r="E42" s="73">
        <f>SUM(E4:E41)</f>
        <v>2054244</v>
      </c>
      <c r="F42" s="73">
        <f>SUM(F4:F41)</f>
        <v>2054244</v>
      </c>
    </row>
  </sheetData>
  <mergeCells count="1">
    <mergeCell ref="A1:H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22" workbookViewId="0">
      <selection activeCell="B10" sqref="B10"/>
    </sheetView>
  </sheetViews>
  <sheetFormatPr baseColWidth="10" defaultRowHeight="15"/>
  <cols>
    <col min="2" max="2" width="23.44140625" customWidth="1"/>
    <col min="3" max="3" width="13.33203125" customWidth="1"/>
    <col min="4" max="4" width="11" customWidth="1"/>
    <col min="5" max="5" width="13" customWidth="1"/>
    <col min="6" max="6" width="13.109375" customWidth="1"/>
    <col min="7" max="7" width="17.6640625" customWidth="1"/>
    <col min="8" max="8" width="31.77734375" customWidth="1"/>
  </cols>
  <sheetData>
    <row r="1" spans="1:8" ht="41.1" customHeight="1">
      <c r="A1" s="19" t="s">
        <v>20</v>
      </c>
      <c r="B1" s="19"/>
      <c r="C1" s="19"/>
      <c r="D1" s="19"/>
      <c r="E1" s="19"/>
      <c r="F1" s="19"/>
      <c r="G1" s="19"/>
      <c r="H1" s="19"/>
    </row>
    <row r="2" spans="1:8" ht="41.1" customHeight="1">
      <c r="A2" s="19"/>
      <c r="B2" s="19"/>
      <c r="C2" s="19"/>
      <c r="D2" s="19"/>
      <c r="E2" s="19"/>
      <c r="F2" s="19"/>
      <c r="G2" s="19"/>
      <c r="H2" s="19"/>
    </row>
    <row r="3" spans="1:8" ht="31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s="1">
        <v>1</v>
      </c>
      <c r="B4" s="68" t="s">
        <v>233</v>
      </c>
      <c r="C4" s="66" t="s">
        <v>18</v>
      </c>
      <c r="D4" s="67">
        <v>650</v>
      </c>
      <c r="E4" s="70">
        <v>260000</v>
      </c>
      <c r="F4" s="70">
        <v>260000</v>
      </c>
      <c r="G4" s="5" t="s">
        <v>265</v>
      </c>
      <c r="H4" s="72" t="s">
        <v>246</v>
      </c>
    </row>
    <row r="5" spans="1:8">
      <c r="A5" s="1">
        <v>2</v>
      </c>
      <c r="B5" s="68" t="s">
        <v>13</v>
      </c>
      <c r="C5" s="66" t="s">
        <v>18</v>
      </c>
      <c r="D5" s="66">
        <v>35</v>
      </c>
      <c r="E5" s="69">
        <v>63000</v>
      </c>
      <c r="F5" s="69">
        <v>63000</v>
      </c>
      <c r="G5" s="5" t="s">
        <v>265</v>
      </c>
      <c r="H5" s="72" t="s">
        <v>247</v>
      </c>
    </row>
    <row r="6" spans="1:8">
      <c r="A6" s="1">
        <v>3</v>
      </c>
      <c r="B6" s="68" t="s">
        <v>233</v>
      </c>
      <c r="C6" s="66" t="s">
        <v>18</v>
      </c>
      <c r="D6" s="66">
        <v>180</v>
      </c>
      <c r="E6" s="69">
        <v>63000</v>
      </c>
      <c r="F6" s="69">
        <v>63000</v>
      </c>
      <c r="G6" s="5" t="s">
        <v>265</v>
      </c>
      <c r="H6" s="72" t="s">
        <v>35</v>
      </c>
    </row>
    <row r="7" spans="1:8">
      <c r="A7" s="1">
        <v>4</v>
      </c>
      <c r="B7" s="68" t="s">
        <v>233</v>
      </c>
      <c r="C7" s="66" t="s">
        <v>18</v>
      </c>
      <c r="D7" s="66">
        <v>325</v>
      </c>
      <c r="E7" s="69">
        <v>113750</v>
      </c>
      <c r="F7" s="69">
        <v>113750</v>
      </c>
      <c r="G7" s="5" t="s">
        <v>265</v>
      </c>
      <c r="H7" s="72" t="s">
        <v>53</v>
      </c>
    </row>
    <row r="8" spans="1:8">
      <c r="A8" s="1">
        <v>5</v>
      </c>
      <c r="B8" s="68" t="s">
        <v>233</v>
      </c>
      <c r="C8" s="66" t="s">
        <v>18</v>
      </c>
      <c r="D8" s="66">
        <v>90</v>
      </c>
      <c r="E8" s="69">
        <v>36000</v>
      </c>
      <c r="F8" s="69">
        <v>36000</v>
      </c>
      <c r="G8" s="5" t="s">
        <v>265</v>
      </c>
      <c r="H8" s="72" t="s">
        <v>28</v>
      </c>
    </row>
    <row r="9" spans="1:8">
      <c r="A9" s="1">
        <v>6</v>
      </c>
      <c r="B9" s="68" t="s">
        <v>233</v>
      </c>
      <c r="C9" s="66" t="s">
        <v>18</v>
      </c>
      <c r="D9" s="66">
        <v>130</v>
      </c>
      <c r="E9" s="69">
        <v>58500</v>
      </c>
      <c r="F9" s="69">
        <v>58500</v>
      </c>
      <c r="G9" s="5" t="s">
        <v>265</v>
      </c>
      <c r="H9" s="72" t="s">
        <v>248</v>
      </c>
    </row>
    <row r="10" spans="1:8">
      <c r="A10" s="1">
        <v>7</v>
      </c>
      <c r="B10" s="68" t="s">
        <v>13</v>
      </c>
      <c r="C10" s="66" t="s">
        <v>18</v>
      </c>
      <c r="D10" s="66">
        <v>20</v>
      </c>
      <c r="E10" s="69">
        <v>50000</v>
      </c>
      <c r="F10" s="69">
        <v>50000</v>
      </c>
      <c r="G10" s="5" t="s">
        <v>265</v>
      </c>
      <c r="H10" s="72" t="s">
        <v>249</v>
      </c>
    </row>
    <row r="11" spans="1:8">
      <c r="A11" s="1">
        <v>8</v>
      </c>
      <c r="B11" s="68" t="s">
        <v>13</v>
      </c>
      <c r="C11" s="66" t="s">
        <v>18</v>
      </c>
      <c r="D11" s="66">
        <v>12</v>
      </c>
      <c r="E11" s="69">
        <v>36000</v>
      </c>
      <c r="F11" s="69">
        <v>36000</v>
      </c>
      <c r="G11" s="5" t="s">
        <v>265</v>
      </c>
      <c r="H11" s="72" t="s">
        <v>250</v>
      </c>
    </row>
    <row r="12" spans="1:8">
      <c r="A12" s="1">
        <v>9</v>
      </c>
      <c r="B12" s="68" t="s">
        <v>13</v>
      </c>
      <c r="C12" s="66" t="s">
        <v>18</v>
      </c>
      <c r="D12" s="66">
        <v>14</v>
      </c>
      <c r="E12" s="69">
        <v>28000</v>
      </c>
      <c r="F12" s="69">
        <v>28000</v>
      </c>
      <c r="G12" s="5" t="s">
        <v>265</v>
      </c>
      <c r="H12" s="72" t="s">
        <v>251</v>
      </c>
    </row>
    <row r="13" spans="1:8">
      <c r="A13" s="1">
        <v>10</v>
      </c>
      <c r="B13" s="68" t="s">
        <v>234</v>
      </c>
      <c r="C13" s="66" t="s">
        <v>9</v>
      </c>
      <c r="D13" s="66">
        <v>6</v>
      </c>
      <c r="E13" s="69">
        <v>162000</v>
      </c>
      <c r="F13" s="69">
        <v>162000</v>
      </c>
      <c r="G13" s="5" t="s">
        <v>265</v>
      </c>
      <c r="H13" s="72" t="s">
        <v>252</v>
      </c>
    </row>
    <row r="14" spans="1:8">
      <c r="A14" s="74">
        <v>11</v>
      </c>
      <c r="B14" s="68" t="s">
        <v>235</v>
      </c>
      <c r="C14" s="66" t="s">
        <v>18</v>
      </c>
      <c r="D14" s="66">
        <v>85</v>
      </c>
      <c r="E14" s="69">
        <v>42500</v>
      </c>
      <c r="F14" s="69">
        <v>42500</v>
      </c>
      <c r="G14" s="5" t="s">
        <v>265</v>
      </c>
      <c r="H14" s="72" t="s">
        <v>47</v>
      </c>
    </row>
    <row r="15" spans="1:8">
      <c r="A15" s="1">
        <v>12</v>
      </c>
      <c r="B15" s="68" t="s">
        <v>235</v>
      </c>
      <c r="C15" s="66" t="s">
        <v>18</v>
      </c>
      <c r="D15" s="66">
        <v>60</v>
      </c>
      <c r="E15" s="69">
        <v>18000</v>
      </c>
      <c r="F15" s="69">
        <v>18000</v>
      </c>
      <c r="G15" s="5" t="s">
        <v>265</v>
      </c>
      <c r="H15" s="72" t="s">
        <v>69</v>
      </c>
    </row>
    <row r="16" spans="1:8">
      <c r="A16" s="1">
        <v>13</v>
      </c>
      <c r="B16" s="68" t="s">
        <v>235</v>
      </c>
      <c r="C16" s="66" t="s">
        <v>18</v>
      </c>
      <c r="D16" s="66">
        <v>45</v>
      </c>
      <c r="E16" s="69">
        <v>27000</v>
      </c>
      <c r="F16" s="69">
        <v>27000</v>
      </c>
      <c r="G16" s="5" t="s">
        <v>265</v>
      </c>
      <c r="H16" s="72" t="s">
        <v>38</v>
      </c>
    </row>
    <row r="17" spans="1:8">
      <c r="A17" s="1">
        <v>14</v>
      </c>
      <c r="B17" s="68" t="s">
        <v>8</v>
      </c>
      <c r="C17" s="66" t="s">
        <v>9</v>
      </c>
      <c r="D17" s="66">
        <v>6</v>
      </c>
      <c r="E17" s="69">
        <v>18000</v>
      </c>
      <c r="F17" s="69">
        <v>18000</v>
      </c>
      <c r="G17" s="5" t="s">
        <v>265</v>
      </c>
      <c r="H17" s="72" t="s">
        <v>253</v>
      </c>
    </row>
    <row r="18" spans="1:8">
      <c r="A18" s="1">
        <v>15</v>
      </c>
      <c r="B18" s="68" t="s">
        <v>236</v>
      </c>
      <c r="C18" s="66" t="s">
        <v>18</v>
      </c>
      <c r="D18" s="71">
        <v>6000</v>
      </c>
      <c r="E18" s="69">
        <v>24000</v>
      </c>
      <c r="F18" s="69">
        <v>24000</v>
      </c>
      <c r="G18" s="5" t="s">
        <v>265</v>
      </c>
      <c r="H18" s="72" t="s">
        <v>24</v>
      </c>
    </row>
    <row r="19" spans="1:8">
      <c r="A19" s="1">
        <v>16</v>
      </c>
      <c r="B19" s="68" t="s">
        <v>8</v>
      </c>
      <c r="C19" s="66" t="s">
        <v>18</v>
      </c>
      <c r="D19" s="66">
        <v>45</v>
      </c>
      <c r="E19" s="69">
        <v>22500</v>
      </c>
      <c r="F19" s="69">
        <v>22500</v>
      </c>
      <c r="G19" s="5" t="s">
        <v>265</v>
      </c>
      <c r="H19" s="72" t="s">
        <v>22</v>
      </c>
    </row>
    <row r="20" spans="1:8">
      <c r="A20" s="1">
        <v>17</v>
      </c>
      <c r="B20" s="68" t="s">
        <v>11</v>
      </c>
      <c r="C20" s="66" t="s">
        <v>12</v>
      </c>
      <c r="D20" s="71">
        <v>28000</v>
      </c>
      <c r="E20" s="69">
        <v>672000</v>
      </c>
      <c r="F20" s="69">
        <v>672000</v>
      </c>
      <c r="G20" s="5" t="s">
        <v>265</v>
      </c>
      <c r="H20" s="72" t="s">
        <v>49</v>
      </c>
    </row>
    <row r="21" spans="1:8">
      <c r="A21" s="1">
        <v>18</v>
      </c>
      <c r="B21" s="68" t="s">
        <v>237</v>
      </c>
      <c r="C21" s="66" t="s">
        <v>16</v>
      </c>
      <c r="D21" s="66">
        <v>3</v>
      </c>
      <c r="E21" s="69">
        <v>104400</v>
      </c>
      <c r="F21" s="69">
        <v>104400</v>
      </c>
      <c r="G21" s="5" t="s">
        <v>265</v>
      </c>
      <c r="H21" s="72" t="s">
        <v>40</v>
      </c>
    </row>
    <row r="22" spans="1:8">
      <c r="A22" s="1">
        <v>19</v>
      </c>
      <c r="B22" s="68" t="s">
        <v>238</v>
      </c>
      <c r="C22" s="66" t="s">
        <v>16</v>
      </c>
      <c r="D22" s="66">
        <v>1</v>
      </c>
      <c r="E22" s="69">
        <v>45124</v>
      </c>
      <c r="F22" s="69">
        <v>45124</v>
      </c>
      <c r="G22" s="5" t="s">
        <v>265</v>
      </c>
      <c r="H22" s="72" t="s">
        <v>115</v>
      </c>
    </row>
    <row r="23" spans="1:8">
      <c r="A23" s="1">
        <v>20</v>
      </c>
      <c r="B23" s="68" t="s">
        <v>239</v>
      </c>
      <c r="C23" s="66" t="s">
        <v>16</v>
      </c>
      <c r="D23" s="66">
        <v>3</v>
      </c>
      <c r="E23" s="69">
        <v>5700</v>
      </c>
      <c r="F23" s="69">
        <v>5700</v>
      </c>
      <c r="G23" s="5" t="s">
        <v>265</v>
      </c>
      <c r="H23" s="72" t="s">
        <v>254</v>
      </c>
    </row>
    <row r="24" spans="1:8">
      <c r="A24" s="1">
        <v>21</v>
      </c>
      <c r="B24" s="68" t="s">
        <v>240</v>
      </c>
      <c r="C24" s="66" t="s">
        <v>16</v>
      </c>
      <c r="D24" s="66">
        <v>1</v>
      </c>
      <c r="E24" s="69">
        <v>6960</v>
      </c>
      <c r="F24" s="69">
        <v>6960</v>
      </c>
      <c r="G24" s="5" t="s">
        <v>265</v>
      </c>
      <c r="H24" s="72" t="s">
        <v>98</v>
      </c>
    </row>
    <row r="25" spans="1:8">
      <c r="A25" s="1">
        <v>22</v>
      </c>
      <c r="B25" s="68" t="s">
        <v>241</v>
      </c>
      <c r="C25" s="66" t="s">
        <v>16</v>
      </c>
      <c r="D25" s="66">
        <v>5</v>
      </c>
      <c r="E25" s="69">
        <v>45000</v>
      </c>
      <c r="F25" s="69">
        <v>45000</v>
      </c>
      <c r="G25" s="5" t="s">
        <v>265</v>
      </c>
      <c r="H25" s="72" t="s">
        <v>255</v>
      </c>
    </row>
    <row r="26" spans="1:8" ht="28.5">
      <c r="A26" s="1">
        <v>23</v>
      </c>
      <c r="B26" s="68" t="s">
        <v>242</v>
      </c>
      <c r="C26" s="66" t="s">
        <v>16</v>
      </c>
      <c r="D26" s="66">
        <v>3</v>
      </c>
      <c r="E26" s="69">
        <v>27840</v>
      </c>
      <c r="F26" s="69">
        <v>27840</v>
      </c>
      <c r="G26" s="5" t="s">
        <v>265</v>
      </c>
      <c r="H26" s="72" t="s">
        <v>256</v>
      </c>
    </row>
    <row r="27" spans="1:8">
      <c r="A27" s="1">
        <v>24</v>
      </c>
      <c r="B27" s="68" t="s">
        <v>242</v>
      </c>
      <c r="C27" s="66" t="s">
        <v>16</v>
      </c>
      <c r="D27" s="66">
        <v>2</v>
      </c>
      <c r="E27" s="69">
        <v>6000</v>
      </c>
      <c r="F27" s="69">
        <v>6000</v>
      </c>
      <c r="G27" s="5" t="s">
        <v>265</v>
      </c>
      <c r="H27" s="72" t="s">
        <v>71</v>
      </c>
    </row>
    <row r="28" spans="1:8">
      <c r="A28" s="1">
        <v>25</v>
      </c>
      <c r="B28" s="68" t="s">
        <v>235</v>
      </c>
      <c r="C28" s="66" t="s">
        <v>9</v>
      </c>
      <c r="D28" s="66">
        <v>6</v>
      </c>
      <c r="E28" s="69">
        <v>24000</v>
      </c>
      <c r="F28" s="69">
        <v>24000</v>
      </c>
      <c r="G28" s="5" t="s">
        <v>265</v>
      </c>
      <c r="H28" s="72" t="s">
        <v>56</v>
      </c>
    </row>
    <row r="29" spans="1:8">
      <c r="A29" s="1">
        <v>26</v>
      </c>
      <c r="B29" s="68" t="s">
        <v>243</v>
      </c>
      <c r="C29" s="66" t="s">
        <v>9</v>
      </c>
      <c r="D29" s="66">
        <v>4</v>
      </c>
      <c r="E29" s="69">
        <v>32000</v>
      </c>
      <c r="F29" s="69">
        <v>32000</v>
      </c>
      <c r="G29" s="5" t="s">
        <v>265</v>
      </c>
      <c r="H29" s="72" t="s">
        <v>62</v>
      </c>
    </row>
    <row r="30" spans="1:8">
      <c r="A30" s="1">
        <v>27</v>
      </c>
      <c r="B30" s="68" t="s">
        <v>233</v>
      </c>
      <c r="C30" s="66" t="s">
        <v>18</v>
      </c>
      <c r="D30" s="66">
        <v>30</v>
      </c>
      <c r="E30" s="69">
        <v>12000</v>
      </c>
      <c r="F30" s="69">
        <v>12000</v>
      </c>
      <c r="G30" s="5" t="s">
        <v>265</v>
      </c>
      <c r="H30" s="72" t="s">
        <v>257</v>
      </c>
    </row>
    <row r="31" spans="1:8">
      <c r="A31" s="1">
        <v>28</v>
      </c>
      <c r="B31" s="68" t="s">
        <v>8</v>
      </c>
      <c r="C31" s="66" t="s">
        <v>18</v>
      </c>
      <c r="D31" s="66">
        <v>25</v>
      </c>
      <c r="E31" s="69">
        <v>10000</v>
      </c>
      <c r="F31" s="69">
        <v>10000</v>
      </c>
      <c r="G31" s="5" t="s">
        <v>265</v>
      </c>
      <c r="H31" s="72" t="s">
        <v>85</v>
      </c>
    </row>
    <row r="32" spans="1:8">
      <c r="A32" s="1">
        <v>29</v>
      </c>
      <c r="B32" s="68" t="s">
        <v>8</v>
      </c>
      <c r="C32" s="66" t="s">
        <v>18</v>
      </c>
      <c r="D32" s="66">
        <v>35</v>
      </c>
      <c r="E32" s="69">
        <v>14000</v>
      </c>
      <c r="F32" s="69">
        <v>14000</v>
      </c>
      <c r="G32" s="5" t="s">
        <v>265</v>
      </c>
      <c r="H32" s="72" t="s">
        <v>258</v>
      </c>
    </row>
    <row r="33" spans="1:8">
      <c r="A33" s="1">
        <v>30</v>
      </c>
      <c r="B33" s="68" t="s">
        <v>235</v>
      </c>
      <c r="C33" s="66" t="s">
        <v>18</v>
      </c>
      <c r="D33" s="66">
        <v>55</v>
      </c>
      <c r="E33" s="69">
        <v>19250</v>
      </c>
      <c r="F33" s="69">
        <v>19250</v>
      </c>
      <c r="G33" s="5" t="s">
        <v>265</v>
      </c>
      <c r="H33" s="72" t="s">
        <v>259</v>
      </c>
    </row>
    <row r="34" spans="1:8">
      <c r="A34" s="1">
        <v>31</v>
      </c>
      <c r="B34" s="68" t="s">
        <v>13</v>
      </c>
      <c r="C34" s="66" t="s">
        <v>18</v>
      </c>
      <c r="D34" s="66">
        <v>14</v>
      </c>
      <c r="E34" s="69">
        <v>35000</v>
      </c>
      <c r="F34" s="69">
        <v>35000</v>
      </c>
      <c r="G34" s="5" t="s">
        <v>265</v>
      </c>
      <c r="H34" s="72" t="s">
        <v>260</v>
      </c>
    </row>
    <row r="35" spans="1:8">
      <c r="A35" s="1">
        <v>32</v>
      </c>
      <c r="B35" s="68" t="s">
        <v>244</v>
      </c>
      <c r="C35" s="66" t="s">
        <v>16</v>
      </c>
      <c r="D35" s="66">
        <v>6</v>
      </c>
      <c r="E35" s="69">
        <v>72000</v>
      </c>
      <c r="F35" s="69">
        <v>72000</v>
      </c>
      <c r="G35" s="5" t="s">
        <v>265</v>
      </c>
      <c r="H35" s="72" t="s">
        <v>55</v>
      </c>
    </row>
    <row r="36" spans="1:8">
      <c r="A36" s="1">
        <v>33</v>
      </c>
      <c r="B36" s="68" t="s">
        <v>233</v>
      </c>
      <c r="C36" s="66" t="s">
        <v>18</v>
      </c>
      <c r="D36" s="66">
        <v>35</v>
      </c>
      <c r="E36" s="69">
        <v>17500</v>
      </c>
      <c r="F36" s="69">
        <v>17500</v>
      </c>
      <c r="G36" s="5" t="s">
        <v>265</v>
      </c>
      <c r="H36" s="72" t="s">
        <v>183</v>
      </c>
    </row>
    <row r="37" spans="1:8">
      <c r="A37" s="1">
        <v>34</v>
      </c>
      <c r="B37" s="68" t="s">
        <v>235</v>
      </c>
      <c r="C37" s="66" t="s">
        <v>18</v>
      </c>
      <c r="D37" s="66">
        <v>35</v>
      </c>
      <c r="E37" s="69">
        <v>12250</v>
      </c>
      <c r="F37" s="69">
        <v>12250</v>
      </c>
      <c r="G37" s="5" t="s">
        <v>265</v>
      </c>
      <c r="H37" s="72" t="s">
        <v>43</v>
      </c>
    </row>
    <row r="38" spans="1:8">
      <c r="A38" s="1">
        <v>35</v>
      </c>
      <c r="B38" s="68" t="s">
        <v>235</v>
      </c>
      <c r="C38" s="66" t="s">
        <v>18</v>
      </c>
      <c r="D38" s="66">
        <v>25</v>
      </c>
      <c r="E38" s="69">
        <v>10000</v>
      </c>
      <c r="F38" s="69">
        <v>10000</v>
      </c>
      <c r="G38" s="5" t="s">
        <v>265</v>
      </c>
      <c r="H38" s="72" t="s">
        <v>261</v>
      </c>
    </row>
    <row r="39" spans="1:8">
      <c r="A39" s="1">
        <v>36</v>
      </c>
      <c r="B39" s="68" t="s">
        <v>8</v>
      </c>
      <c r="C39" s="66" t="s">
        <v>18</v>
      </c>
      <c r="D39" s="66">
        <v>20</v>
      </c>
      <c r="E39" s="69">
        <v>8000</v>
      </c>
      <c r="F39" s="69">
        <v>8000</v>
      </c>
      <c r="G39" s="5" t="s">
        <v>265</v>
      </c>
      <c r="H39" s="72" t="s">
        <v>262</v>
      </c>
    </row>
    <row r="40" spans="1:8">
      <c r="A40" s="1">
        <v>37</v>
      </c>
      <c r="B40" s="68" t="s">
        <v>235</v>
      </c>
      <c r="C40" s="66" t="s">
        <v>18</v>
      </c>
      <c r="D40" s="66">
        <v>30</v>
      </c>
      <c r="E40" s="69">
        <v>12000</v>
      </c>
      <c r="F40" s="69">
        <v>12000</v>
      </c>
      <c r="G40" s="5" t="s">
        <v>265</v>
      </c>
      <c r="H40" s="72" t="s">
        <v>195</v>
      </c>
    </row>
    <row r="42" spans="1:8">
      <c r="D42" s="43" t="s">
        <v>114</v>
      </c>
      <c r="E42" s="73">
        <f>SUM(E5:E41)</f>
        <v>1953274</v>
      </c>
      <c r="F42" s="73">
        <f>SUM(F5:F41)</f>
        <v>1953274</v>
      </c>
    </row>
  </sheetData>
  <mergeCells count="1">
    <mergeCell ref="A1:H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A47" workbookViewId="0">
      <selection activeCell="C69" sqref="C69"/>
    </sheetView>
  </sheetViews>
  <sheetFormatPr baseColWidth="10" defaultRowHeight="15"/>
  <cols>
    <col min="2" max="2" width="23.44140625" customWidth="1"/>
    <col min="3" max="3" width="13.33203125" customWidth="1"/>
    <col min="4" max="4" width="11" customWidth="1"/>
    <col min="5" max="5" width="13" customWidth="1"/>
    <col min="6" max="6" width="13.109375" customWidth="1"/>
    <col min="7" max="7" width="17.6640625" customWidth="1"/>
    <col min="8" max="8" width="31.77734375" customWidth="1"/>
  </cols>
  <sheetData>
    <row r="1" spans="1:8" ht="41.1" customHeight="1">
      <c r="A1" s="19" t="s">
        <v>20</v>
      </c>
      <c r="B1" s="19"/>
      <c r="C1" s="19"/>
      <c r="D1" s="19"/>
      <c r="E1" s="19"/>
      <c r="F1" s="19"/>
      <c r="G1" s="19"/>
      <c r="H1" s="19"/>
    </row>
    <row r="2" spans="1:8" ht="41.1" customHeight="1">
      <c r="A2" s="19"/>
      <c r="B2" s="19"/>
      <c r="C2" s="19"/>
      <c r="D2" s="19"/>
      <c r="E2" s="19"/>
      <c r="F2" s="19"/>
      <c r="G2" s="19"/>
      <c r="H2" s="19"/>
    </row>
    <row r="3" spans="1:8" ht="31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s="1">
        <v>1</v>
      </c>
      <c r="B4" s="4" t="s">
        <v>29</v>
      </c>
      <c r="C4" s="21" t="s">
        <v>18</v>
      </c>
      <c r="D4" s="21">
        <v>47</v>
      </c>
      <c r="E4" s="14">
        <v>27562.81</v>
      </c>
      <c r="F4" s="14">
        <v>27562.81</v>
      </c>
      <c r="G4" s="4" t="s">
        <v>87</v>
      </c>
      <c r="H4" s="4" t="s">
        <v>28</v>
      </c>
    </row>
    <row r="5" spans="1:8">
      <c r="A5" s="1">
        <v>2</v>
      </c>
      <c r="B5" s="4" t="s">
        <v>29</v>
      </c>
      <c r="C5" s="21" t="s">
        <v>18</v>
      </c>
      <c r="D5" s="21">
        <v>2</v>
      </c>
      <c r="E5" s="14">
        <v>22852</v>
      </c>
      <c r="F5" s="14">
        <v>22852</v>
      </c>
      <c r="G5" s="4" t="s">
        <v>87</v>
      </c>
      <c r="H5" s="4" t="s">
        <v>44</v>
      </c>
    </row>
    <row r="6" spans="1:8">
      <c r="A6" s="1">
        <v>3</v>
      </c>
      <c r="B6" s="4" t="s">
        <v>29</v>
      </c>
      <c r="C6" s="21" t="s">
        <v>18</v>
      </c>
      <c r="D6" s="21">
        <v>7</v>
      </c>
      <c r="E6" s="14">
        <v>1603.12</v>
      </c>
      <c r="F6" s="14">
        <v>1603.12</v>
      </c>
      <c r="G6" s="4" t="s">
        <v>87</v>
      </c>
      <c r="H6" s="4" t="s">
        <v>47</v>
      </c>
    </row>
    <row r="7" spans="1:8">
      <c r="A7" s="1">
        <v>4</v>
      </c>
      <c r="B7" s="4" t="s">
        <v>29</v>
      </c>
      <c r="C7" s="21" t="s">
        <v>18</v>
      </c>
      <c r="D7" s="21">
        <v>1115</v>
      </c>
      <c r="E7" s="14">
        <v>101657.73</v>
      </c>
      <c r="F7" s="14">
        <v>101657.73</v>
      </c>
      <c r="G7" s="4" t="s">
        <v>87</v>
      </c>
      <c r="H7" s="4" t="s">
        <v>30</v>
      </c>
    </row>
    <row r="8" spans="1:8">
      <c r="A8" s="1">
        <v>5</v>
      </c>
      <c r="B8" s="4" t="s">
        <v>29</v>
      </c>
      <c r="C8" s="21" t="s">
        <v>18</v>
      </c>
      <c r="D8" s="21">
        <v>81</v>
      </c>
      <c r="E8" s="14">
        <v>17144.86</v>
      </c>
      <c r="F8" s="14">
        <v>17144.86</v>
      </c>
      <c r="G8" s="4" t="s">
        <v>87</v>
      </c>
      <c r="H8" s="4" t="s">
        <v>36</v>
      </c>
    </row>
    <row r="9" spans="1:8">
      <c r="A9" s="1">
        <v>6</v>
      </c>
      <c r="B9" s="4" t="s">
        <v>88</v>
      </c>
      <c r="C9" s="21" t="s">
        <v>18</v>
      </c>
      <c r="D9" s="21">
        <v>4</v>
      </c>
      <c r="E9" s="14">
        <v>1397.8</v>
      </c>
      <c r="F9" s="14">
        <v>1397.8</v>
      </c>
      <c r="G9" s="4" t="s">
        <v>87</v>
      </c>
      <c r="H9" s="4" t="s">
        <v>53</v>
      </c>
    </row>
    <row r="10" spans="1:8">
      <c r="A10" s="1">
        <v>7</v>
      </c>
      <c r="B10" s="4" t="s">
        <v>29</v>
      </c>
      <c r="C10" s="21" t="s">
        <v>18</v>
      </c>
      <c r="D10" s="21">
        <v>95</v>
      </c>
      <c r="E10" s="14">
        <v>29397.279999999999</v>
      </c>
      <c r="F10" s="14">
        <v>29397.279999999999</v>
      </c>
      <c r="G10" s="4" t="s">
        <v>87</v>
      </c>
      <c r="H10" s="4" t="s">
        <v>58</v>
      </c>
    </row>
    <row r="11" spans="1:8">
      <c r="A11" s="1">
        <v>8</v>
      </c>
      <c r="B11" s="4" t="s">
        <v>29</v>
      </c>
      <c r="C11" s="21" t="s">
        <v>18</v>
      </c>
      <c r="D11" s="21">
        <v>3</v>
      </c>
      <c r="E11" s="14">
        <v>4651.0200000000004</v>
      </c>
      <c r="F11" s="14">
        <v>4651.0200000000004</v>
      </c>
      <c r="G11" s="4" t="s">
        <v>87</v>
      </c>
      <c r="H11" s="4" t="s">
        <v>89</v>
      </c>
    </row>
    <row r="12" spans="1:8">
      <c r="A12" s="1">
        <v>9</v>
      </c>
      <c r="B12" s="4" t="s">
        <v>90</v>
      </c>
      <c r="C12" s="21" t="s">
        <v>18</v>
      </c>
      <c r="D12" s="21">
        <v>2</v>
      </c>
      <c r="E12" s="14">
        <v>7666</v>
      </c>
      <c r="F12" s="14">
        <v>7666</v>
      </c>
      <c r="G12" s="4" t="s">
        <v>87</v>
      </c>
      <c r="H12" s="4" t="s">
        <v>36</v>
      </c>
    </row>
    <row r="13" spans="1:8">
      <c r="A13" s="1">
        <v>10</v>
      </c>
      <c r="B13" s="4" t="s">
        <v>29</v>
      </c>
      <c r="C13" s="21" t="s">
        <v>18</v>
      </c>
      <c r="D13" s="21">
        <v>113</v>
      </c>
      <c r="E13" s="14">
        <v>21653.34</v>
      </c>
      <c r="F13" s="14">
        <v>21653.34</v>
      </c>
      <c r="G13" s="4" t="s">
        <v>87</v>
      </c>
      <c r="H13" s="4" t="s">
        <v>53</v>
      </c>
    </row>
    <row r="14" spans="1:8">
      <c r="A14" s="1">
        <v>11</v>
      </c>
      <c r="B14" s="4" t="s">
        <v>29</v>
      </c>
      <c r="C14" s="21" t="s">
        <v>18</v>
      </c>
      <c r="D14" s="21">
        <v>12</v>
      </c>
      <c r="E14" s="14"/>
      <c r="F14" s="14"/>
      <c r="G14" s="4" t="s">
        <v>87</v>
      </c>
      <c r="H14" s="4" t="s">
        <v>69</v>
      </c>
    </row>
    <row r="15" spans="1:8">
      <c r="A15" s="1">
        <v>12</v>
      </c>
      <c r="B15" s="4" t="s">
        <v>29</v>
      </c>
      <c r="C15" s="21" t="s">
        <v>18</v>
      </c>
      <c r="D15" s="21">
        <v>109</v>
      </c>
      <c r="E15" s="14">
        <v>7378.21</v>
      </c>
      <c r="F15" s="14">
        <v>7378.21</v>
      </c>
      <c r="G15" s="4" t="s">
        <v>87</v>
      </c>
      <c r="H15" s="4" t="s">
        <v>35</v>
      </c>
    </row>
    <row r="16" spans="1:8">
      <c r="A16" s="1">
        <v>13</v>
      </c>
      <c r="B16" s="4" t="s">
        <v>91</v>
      </c>
      <c r="C16" s="21" t="s">
        <v>16</v>
      </c>
      <c r="D16" s="21">
        <v>1</v>
      </c>
      <c r="E16" s="14">
        <v>23200</v>
      </c>
      <c r="F16" s="14">
        <v>23200</v>
      </c>
      <c r="G16" s="4" t="s">
        <v>87</v>
      </c>
      <c r="H16" s="4" t="s">
        <v>71</v>
      </c>
    </row>
    <row r="17" spans="1:8">
      <c r="A17" s="1">
        <v>14</v>
      </c>
      <c r="B17" s="4" t="s">
        <v>11</v>
      </c>
      <c r="C17" s="21" t="s">
        <v>12</v>
      </c>
      <c r="D17" s="21"/>
      <c r="E17" s="14">
        <v>390634.23999999999</v>
      </c>
      <c r="F17" s="14">
        <v>390634.23999999999</v>
      </c>
      <c r="G17" s="4" t="s">
        <v>87</v>
      </c>
      <c r="H17" s="4" t="s">
        <v>49</v>
      </c>
    </row>
    <row r="18" spans="1:8">
      <c r="A18" s="1">
        <v>15</v>
      </c>
      <c r="B18" s="4" t="s">
        <v>83</v>
      </c>
      <c r="C18" s="21" t="s">
        <v>16</v>
      </c>
      <c r="D18" s="21">
        <v>2</v>
      </c>
      <c r="E18" s="14">
        <v>52488.2</v>
      </c>
      <c r="F18" s="14">
        <v>52488.2</v>
      </c>
      <c r="G18" s="4" t="s">
        <v>87</v>
      </c>
      <c r="H18" s="4" t="s">
        <v>27</v>
      </c>
    </row>
    <row r="19" spans="1:8">
      <c r="A19" s="1">
        <v>16</v>
      </c>
      <c r="B19" s="4" t="s">
        <v>83</v>
      </c>
      <c r="C19" s="21" t="s">
        <v>16</v>
      </c>
      <c r="D19" s="21">
        <v>2</v>
      </c>
      <c r="E19" s="14">
        <v>73613.05</v>
      </c>
      <c r="F19" s="14">
        <v>73613.05</v>
      </c>
      <c r="G19" s="4" t="s">
        <v>87</v>
      </c>
      <c r="H19" s="4" t="s">
        <v>44</v>
      </c>
    </row>
    <row r="20" spans="1:8" ht="30">
      <c r="A20" s="1">
        <v>17</v>
      </c>
      <c r="B20" s="4" t="s">
        <v>92</v>
      </c>
      <c r="C20" s="21" t="s">
        <v>16</v>
      </c>
      <c r="D20" s="21">
        <v>2</v>
      </c>
      <c r="E20" s="14">
        <v>197200</v>
      </c>
      <c r="F20" s="14">
        <v>197200</v>
      </c>
      <c r="G20" s="4" t="s">
        <v>87</v>
      </c>
      <c r="H20" s="4" t="s">
        <v>27</v>
      </c>
    </row>
    <row r="21" spans="1:8">
      <c r="A21" s="1">
        <v>18</v>
      </c>
      <c r="B21" s="4" t="s">
        <v>93</v>
      </c>
      <c r="C21" s="21" t="s">
        <v>16</v>
      </c>
      <c r="D21" s="21">
        <v>1</v>
      </c>
      <c r="E21" s="14">
        <v>45124</v>
      </c>
      <c r="F21" s="14">
        <v>45124</v>
      </c>
      <c r="G21" s="4" t="s">
        <v>87</v>
      </c>
      <c r="H21" s="4" t="s">
        <v>34</v>
      </c>
    </row>
    <row r="22" spans="1:8">
      <c r="A22" s="1">
        <v>19</v>
      </c>
      <c r="B22" s="4" t="s">
        <v>32</v>
      </c>
      <c r="C22" s="21" t="s">
        <v>16</v>
      </c>
      <c r="D22" s="21">
        <v>5</v>
      </c>
      <c r="E22" s="14">
        <v>138620</v>
      </c>
      <c r="F22" s="14">
        <v>138620</v>
      </c>
      <c r="G22" s="4" t="s">
        <v>87</v>
      </c>
      <c r="H22" s="4" t="s">
        <v>58</v>
      </c>
    </row>
    <row r="23" spans="1:8">
      <c r="A23" s="1">
        <v>20</v>
      </c>
      <c r="B23" s="4" t="s">
        <v>94</v>
      </c>
      <c r="C23" s="21" t="s">
        <v>9</v>
      </c>
      <c r="D23" s="21">
        <v>1</v>
      </c>
      <c r="E23" s="14">
        <v>6379.04</v>
      </c>
      <c r="F23" s="14">
        <v>6379.04</v>
      </c>
      <c r="G23" s="4" t="s">
        <v>87</v>
      </c>
      <c r="H23" s="4" t="s">
        <v>47</v>
      </c>
    </row>
    <row r="24" spans="1:8">
      <c r="A24" s="1">
        <v>21</v>
      </c>
      <c r="B24" s="4" t="s">
        <v>83</v>
      </c>
      <c r="C24" s="21" t="s">
        <v>16</v>
      </c>
      <c r="D24" s="21">
        <v>1</v>
      </c>
      <c r="E24" s="14">
        <v>12197.4</v>
      </c>
      <c r="F24" s="14">
        <v>12197.4</v>
      </c>
      <c r="G24" s="4" t="s">
        <v>87</v>
      </c>
      <c r="H24" s="4" t="s">
        <v>95</v>
      </c>
    </row>
    <row r="25" spans="1:8">
      <c r="A25" s="1">
        <v>22</v>
      </c>
      <c r="B25" s="4" t="s">
        <v>39</v>
      </c>
      <c r="C25" s="21" t="s">
        <v>16</v>
      </c>
      <c r="D25" s="21">
        <v>1</v>
      </c>
      <c r="E25" s="14">
        <v>3837.28</v>
      </c>
      <c r="F25" s="14">
        <v>3837.28</v>
      </c>
      <c r="G25" s="4" t="s">
        <v>87</v>
      </c>
      <c r="H25" s="4" t="s">
        <v>40</v>
      </c>
    </row>
    <row r="26" spans="1:8">
      <c r="A26" s="1">
        <v>23</v>
      </c>
      <c r="B26" s="4" t="s">
        <v>57</v>
      </c>
      <c r="C26" s="21" t="s">
        <v>9</v>
      </c>
      <c r="D26" s="21">
        <v>3</v>
      </c>
      <c r="E26" s="14">
        <v>109802.03</v>
      </c>
      <c r="F26" s="14">
        <v>109802.03</v>
      </c>
      <c r="G26" s="4" t="s">
        <v>87</v>
      </c>
      <c r="H26" s="4" t="s">
        <v>44</v>
      </c>
    </row>
    <row r="27" spans="1:8" ht="30">
      <c r="A27" s="1">
        <v>24</v>
      </c>
      <c r="B27" s="4" t="s">
        <v>96</v>
      </c>
      <c r="C27" s="21" t="s">
        <v>16</v>
      </c>
      <c r="D27" s="21">
        <v>2</v>
      </c>
      <c r="E27" s="14">
        <v>10428.969999999999</v>
      </c>
      <c r="F27" s="14">
        <v>10428.969999999999</v>
      </c>
      <c r="G27" s="4" t="s">
        <v>87</v>
      </c>
      <c r="H27" s="4" t="s">
        <v>97</v>
      </c>
    </row>
    <row r="28" spans="1:8">
      <c r="A28" s="1">
        <v>25</v>
      </c>
      <c r="B28" s="4" t="s">
        <v>93</v>
      </c>
      <c r="C28" s="21" t="s">
        <v>16</v>
      </c>
      <c r="D28" s="21">
        <v>1</v>
      </c>
      <c r="E28" s="14">
        <v>6960</v>
      </c>
      <c r="F28" s="14">
        <v>6960</v>
      </c>
      <c r="G28" s="4" t="s">
        <v>87</v>
      </c>
      <c r="H28" s="4" t="s">
        <v>98</v>
      </c>
    </row>
    <row r="29" spans="1:8">
      <c r="A29" s="1">
        <v>26</v>
      </c>
      <c r="B29" s="4" t="s">
        <v>88</v>
      </c>
      <c r="C29" s="21" t="s">
        <v>18</v>
      </c>
      <c r="D29" s="21">
        <v>9</v>
      </c>
      <c r="E29" s="14">
        <v>1092.99</v>
      </c>
      <c r="F29" s="14">
        <v>1092.99</v>
      </c>
      <c r="G29" s="4" t="s">
        <v>87</v>
      </c>
      <c r="H29" s="4" t="s">
        <v>44</v>
      </c>
    </row>
    <row r="30" spans="1:8">
      <c r="A30" s="1">
        <v>27</v>
      </c>
      <c r="B30" s="4" t="s">
        <v>88</v>
      </c>
      <c r="C30" s="21" t="s">
        <v>18</v>
      </c>
      <c r="D30" s="21">
        <v>38</v>
      </c>
      <c r="E30" s="14">
        <v>18308.71</v>
      </c>
      <c r="F30" s="14">
        <v>18308.71</v>
      </c>
      <c r="G30" s="4" t="s">
        <v>87</v>
      </c>
      <c r="H30" s="4" t="s">
        <v>58</v>
      </c>
    </row>
    <row r="31" spans="1:8">
      <c r="A31" s="1">
        <v>28</v>
      </c>
      <c r="B31" s="4" t="s">
        <v>83</v>
      </c>
      <c r="C31" s="21" t="s">
        <v>16</v>
      </c>
      <c r="D31" s="21">
        <v>1</v>
      </c>
      <c r="E31" s="14">
        <v>1951.12</v>
      </c>
      <c r="F31" s="14">
        <v>1951.12</v>
      </c>
      <c r="G31" s="4" t="s">
        <v>87</v>
      </c>
      <c r="H31" s="4" t="s">
        <v>35</v>
      </c>
    </row>
    <row r="32" spans="1:8">
      <c r="A32" s="1">
        <v>29</v>
      </c>
      <c r="B32" s="4" t="s">
        <v>88</v>
      </c>
      <c r="C32" s="21" t="s">
        <v>18</v>
      </c>
      <c r="D32" s="21">
        <v>39</v>
      </c>
      <c r="E32" s="14">
        <v>37225.730000000003</v>
      </c>
      <c r="F32" s="14">
        <v>37225.730000000003</v>
      </c>
      <c r="G32" s="4" t="s">
        <v>87</v>
      </c>
      <c r="H32" s="4" t="s">
        <v>27</v>
      </c>
    </row>
    <row r="33" spans="1:8">
      <c r="A33" s="1">
        <v>30</v>
      </c>
      <c r="B33" s="4" t="s">
        <v>83</v>
      </c>
      <c r="C33" s="21" t="s">
        <v>16</v>
      </c>
      <c r="D33" s="21">
        <v>4</v>
      </c>
      <c r="E33" s="14">
        <v>51097.440000000002</v>
      </c>
      <c r="F33" s="14">
        <v>51097.440000000002</v>
      </c>
      <c r="G33" s="4" t="s">
        <v>87</v>
      </c>
      <c r="H33" s="4" t="s">
        <v>36</v>
      </c>
    </row>
    <row r="34" spans="1:8">
      <c r="A34" s="1">
        <v>31</v>
      </c>
      <c r="B34" s="4" t="s">
        <v>83</v>
      </c>
      <c r="C34" s="21" t="s">
        <v>16</v>
      </c>
      <c r="D34" s="21">
        <v>1</v>
      </c>
      <c r="E34" s="14">
        <v>2001.65</v>
      </c>
      <c r="F34" s="14">
        <v>2001.65</v>
      </c>
      <c r="G34" s="4" t="s">
        <v>87</v>
      </c>
      <c r="H34" s="4" t="s">
        <v>30</v>
      </c>
    </row>
    <row r="35" spans="1:8">
      <c r="A35" s="1">
        <v>32</v>
      </c>
      <c r="B35" s="4" t="s">
        <v>88</v>
      </c>
      <c r="C35" s="21" t="s">
        <v>18</v>
      </c>
      <c r="D35" s="21">
        <v>3</v>
      </c>
      <c r="E35" s="14">
        <v>5042.7</v>
      </c>
      <c r="F35" s="14">
        <v>5042.7</v>
      </c>
      <c r="G35" s="4" t="s">
        <v>87</v>
      </c>
      <c r="H35" s="4" t="s">
        <v>36</v>
      </c>
    </row>
    <row r="36" spans="1:8">
      <c r="A36" s="1">
        <v>33</v>
      </c>
      <c r="B36" s="4" t="s">
        <v>88</v>
      </c>
      <c r="C36" s="21" t="s">
        <v>18</v>
      </c>
      <c r="D36" s="21">
        <v>5</v>
      </c>
      <c r="E36" s="14">
        <v>3228.4</v>
      </c>
      <c r="F36" s="14">
        <v>3228.4</v>
      </c>
      <c r="G36" s="4" t="s">
        <v>87</v>
      </c>
      <c r="H36" s="4" t="s">
        <v>71</v>
      </c>
    </row>
    <row r="37" spans="1:8">
      <c r="A37" s="1">
        <v>34</v>
      </c>
      <c r="B37" s="4" t="s">
        <v>88</v>
      </c>
      <c r="C37" s="21" t="s">
        <v>18</v>
      </c>
      <c r="D37" s="21">
        <v>16</v>
      </c>
      <c r="E37" s="14">
        <v>8532.83</v>
      </c>
      <c r="F37" s="14">
        <v>8532.83</v>
      </c>
      <c r="G37" s="4" t="s">
        <v>87</v>
      </c>
      <c r="H37" s="4" t="s">
        <v>30</v>
      </c>
    </row>
    <row r="38" spans="1:8">
      <c r="A38" s="22">
        <v>35</v>
      </c>
      <c r="B38" s="4" t="s">
        <v>83</v>
      </c>
      <c r="C38" s="21" t="s">
        <v>16</v>
      </c>
      <c r="D38" s="21">
        <v>1</v>
      </c>
      <c r="E38" s="14">
        <v>1022.08</v>
      </c>
      <c r="F38" s="14">
        <v>1022.08</v>
      </c>
      <c r="G38" s="4" t="s">
        <v>87</v>
      </c>
      <c r="H38" s="4" t="s">
        <v>58</v>
      </c>
    </row>
    <row r="39" spans="1:8">
      <c r="A39" s="1">
        <v>36</v>
      </c>
      <c r="B39" s="4" t="s">
        <v>29</v>
      </c>
      <c r="C39" s="21" t="s">
        <v>99</v>
      </c>
      <c r="D39" s="21">
        <v>7</v>
      </c>
      <c r="E39" s="14">
        <v>5002.99</v>
      </c>
      <c r="F39" s="14">
        <v>5002.99</v>
      </c>
      <c r="G39" s="4" t="s">
        <v>87</v>
      </c>
      <c r="H39" s="4" t="s">
        <v>27</v>
      </c>
    </row>
    <row r="40" spans="1:8">
      <c r="A40" s="1">
        <v>37</v>
      </c>
      <c r="B40" s="4" t="s">
        <v>29</v>
      </c>
      <c r="C40" s="21" t="s">
        <v>99</v>
      </c>
      <c r="D40" s="21">
        <v>2</v>
      </c>
      <c r="E40" s="14">
        <v>740.08</v>
      </c>
      <c r="F40" s="14">
        <v>740.08</v>
      </c>
      <c r="G40" s="4" t="s">
        <v>87</v>
      </c>
      <c r="H40" s="4" t="s">
        <v>62</v>
      </c>
    </row>
    <row r="41" spans="1:8">
      <c r="A41" s="1">
        <v>38</v>
      </c>
      <c r="B41" s="4" t="s">
        <v>88</v>
      </c>
      <c r="C41" s="21" t="s">
        <v>99</v>
      </c>
      <c r="D41" s="21">
        <v>3</v>
      </c>
      <c r="E41" s="14">
        <v>605.52</v>
      </c>
      <c r="F41" s="14">
        <v>605.52</v>
      </c>
      <c r="G41" s="4" t="s">
        <v>87</v>
      </c>
      <c r="H41" s="4" t="s">
        <v>95</v>
      </c>
    </row>
    <row r="42" spans="1:8">
      <c r="A42" s="1">
        <v>39</v>
      </c>
      <c r="B42" s="4" t="s">
        <v>51</v>
      </c>
      <c r="C42" s="21" t="s">
        <v>18</v>
      </c>
      <c r="D42" s="21">
        <v>1</v>
      </c>
      <c r="E42" s="14">
        <v>12755.8</v>
      </c>
      <c r="F42" s="14">
        <v>12755.8</v>
      </c>
      <c r="G42" s="4" t="s">
        <v>87</v>
      </c>
      <c r="H42" s="4" t="s">
        <v>100</v>
      </c>
    </row>
    <row r="43" spans="1:8">
      <c r="A43" s="1">
        <v>40</v>
      </c>
      <c r="B43" s="4" t="s">
        <v>46</v>
      </c>
      <c r="C43" s="21" t="s">
        <v>99</v>
      </c>
      <c r="D43" s="21">
        <v>7</v>
      </c>
      <c r="E43" s="14">
        <v>3347.76</v>
      </c>
      <c r="F43" s="14">
        <v>3347.76</v>
      </c>
      <c r="G43" s="4" t="s">
        <v>87</v>
      </c>
      <c r="H43" s="4" t="s">
        <v>47</v>
      </c>
    </row>
    <row r="44" spans="1:8">
      <c r="A44" s="1">
        <v>41</v>
      </c>
      <c r="B44" s="4" t="s">
        <v>101</v>
      </c>
      <c r="C44" s="21" t="s">
        <v>16</v>
      </c>
      <c r="D44" s="21">
        <v>3</v>
      </c>
      <c r="E44" s="14">
        <v>18560</v>
      </c>
      <c r="F44" s="14">
        <v>18560</v>
      </c>
      <c r="G44" s="4" t="s">
        <v>87</v>
      </c>
      <c r="H44" s="4" t="s">
        <v>102</v>
      </c>
    </row>
    <row r="45" spans="1:8">
      <c r="A45" s="1">
        <v>42</v>
      </c>
      <c r="B45" s="4" t="s">
        <v>103</v>
      </c>
      <c r="C45" s="21" t="s">
        <v>16</v>
      </c>
      <c r="D45" s="21">
        <v>1</v>
      </c>
      <c r="E45" s="14">
        <v>139670.92000000001</v>
      </c>
      <c r="F45" s="14">
        <v>139670.92000000001</v>
      </c>
      <c r="G45" s="4" t="s">
        <v>87</v>
      </c>
      <c r="H45" s="4" t="s">
        <v>27</v>
      </c>
    </row>
    <row r="46" spans="1:8">
      <c r="A46" s="1">
        <v>43</v>
      </c>
      <c r="B46" s="4" t="s">
        <v>104</v>
      </c>
      <c r="C46" s="21" t="s">
        <v>18</v>
      </c>
      <c r="D46" s="21">
        <v>2</v>
      </c>
      <c r="E46" s="14">
        <v>34800</v>
      </c>
      <c r="F46" s="14">
        <v>34800</v>
      </c>
      <c r="G46" s="4" t="s">
        <v>87</v>
      </c>
      <c r="H46" s="4" t="s">
        <v>28</v>
      </c>
    </row>
    <row r="47" spans="1:8">
      <c r="A47" s="1">
        <v>44</v>
      </c>
      <c r="B47" s="4" t="s">
        <v>83</v>
      </c>
      <c r="C47" s="21" t="s">
        <v>16</v>
      </c>
      <c r="D47" s="21">
        <v>1</v>
      </c>
      <c r="E47" s="14">
        <v>6471.9</v>
      </c>
      <c r="F47" s="14">
        <v>6471.9</v>
      </c>
      <c r="G47" s="4" t="s">
        <v>87</v>
      </c>
      <c r="H47" s="4" t="s">
        <v>105</v>
      </c>
    </row>
    <row r="48" spans="1:8">
      <c r="A48" s="1">
        <v>45</v>
      </c>
      <c r="B48" s="4" t="s">
        <v>54</v>
      </c>
      <c r="C48" s="21" t="s">
        <v>16</v>
      </c>
      <c r="D48" s="21">
        <v>1</v>
      </c>
      <c r="E48" s="14">
        <v>7354.4</v>
      </c>
      <c r="F48" s="14">
        <v>7354.4</v>
      </c>
      <c r="G48" s="4" t="s">
        <v>87</v>
      </c>
      <c r="H48" s="4" t="s">
        <v>44</v>
      </c>
    </row>
    <row r="49" spans="1:8">
      <c r="A49" s="1">
        <v>46</v>
      </c>
      <c r="B49" s="4" t="s">
        <v>54</v>
      </c>
      <c r="C49" s="21" t="s">
        <v>16</v>
      </c>
      <c r="D49" s="21">
        <v>1</v>
      </c>
      <c r="E49" s="14">
        <v>3967.2</v>
      </c>
      <c r="F49" s="14">
        <v>3967.2</v>
      </c>
      <c r="G49" s="4" t="s">
        <v>87</v>
      </c>
      <c r="H49" s="4" t="s">
        <v>56</v>
      </c>
    </row>
    <row r="50" spans="1:8">
      <c r="A50" s="1">
        <v>47</v>
      </c>
      <c r="B50" s="4" t="s">
        <v>51</v>
      </c>
      <c r="C50" s="21" t="s">
        <v>18</v>
      </c>
      <c r="D50" s="21">
        <v>1</v>
      </c>
      <c r="E50" s="14">
        <v>8700</v>
      </c>
      <c r="F50" s="14">
        <v>8700</v>
      </c>
      <c r="G50" s="4" t="s">
        <v>87</v>
      </c>
      <c r="H50" s="4" t="s">
        <v>45</v>
      </c>
    </row>
    <row r="51" spans="1:8">
      <c r="A51" s="1">
        <v>48</v>
      </c>
      <c r="B51" s="4" t="s">
        <v>88</v>
      </c>
      <c r="C51" s="21" t="s">
        <v>18</v>
      </c>
      <c r="D51" s="21">
        <v>10</v>
      </c>
      <c r="E51" s="14">
        <v>4491.9399999999996</v>
      </c>
      <c r="F51" s="14">
        <v>4491.9399999999996</v>
      </c>
      <c r="G51" s="4" t="s">
        <v>87</v>
      </c>
      <c r="H51" s="4" t="s">
        <v>49</v>
      </c>
    </row>
    <row r="52" spans="1:8">
      <c r="A52" s="1">
        <v>49</v>
      </c>
      <c r="B52" s="4" t="s">
        <v>54</v>
      </c>
      <c r="C52" s="21" t="s">
        <v>16</v>
      </c>
      <c r="D52" s="21">
        <v>1</v>
      </c>
      <c r="E52" s="14">
        <v>4844.8100000000004</v>
      </c>
      <c r="F52" s="14">
        <v>4844.8100000000004</v>
      </c>
      <c r="G52" s="4" t="s">
        <v>87</v>
      </c>
      <c r="H52" s="4" t="s">
        <v>102</v>
      </c>
    </row>
    <row r="53" spans="1:8">
      <c r="A53" s="1">
        <v>50</v>
      </c>
      <c r="B53" s="4" t="s">
        <v>106</v>
      </c>
      <c r="C53" s="21" t="s">
        <v>16</v>
      </c>
      <c r="D53" s="21">
        <v>1</v>
      </c>
      <c r="E53" s="14">
        <v>957560</v>
      </c>
      <c r="F53" s="14">
        <v>957560</v>
      </c>
      <c r="G53" s="4" t="s">
        <v>87</v>
      </c>
      <c r="H53" s="4" t="s">
        <v>30</v>
      </c>
    </row>
    <row r="54" spans="1:8">
      <c r="A54" s="1">
        <v>51</v>
      </c>
      <c r="B54" s="4" t="s">
        <v>107</v>
      </c>
      <c r="C54" s="21" t="s">
        <v>99</v>
      </c>
      <c r="D54" s="21">
        <v>15000</v>
      </c>
      <c r="E54" s="14">
        <v>58638</v>
      </c>
      <c r="F54" s="14">
        <v>58638</v>
      </c>
      <c r="G54" s="4" t="s">
        <v>87</v>
      </c>
      <c r="H54" s="4" t="s">
        <v>24</v>
      </c>
    </row>
    <row r="55" spans="1:8">
      <c r="A55" s="1">
        <v>52</v>
      </c>
      <c r="B55" s="4" t="s">
        <v>90</v>
      </c>
      <c r="C55" s="21" t="s">
        <v>18</v>
      </c>
      <c r="D55" s="21">
        <v>4</v>
      </c>
      <c r="E55" s="14">
        <v>10560</v>
      </c>
      <c r="F55" s="14">
        <v>10560</v>
      </c>
      <c r="G55" s="4" t="s">
        <v>87</v>
      </c>
      <c r="H55" s="4" t="s">
        <v>47</v>
      </c>
    </row>
    <row r="56" spans="1:8" ht="30">
      <c r="A56" s="1">
        <v>53</v>
      </c>
      <c r="B56" s="4" t="s">
        <v>88</v>
      </c>
      <c r="C56" s="21" t="s">
        <v>18</v>
      </c>
      <c r="D56" s="21">
        <v>79</v>
      </c>
      <c r="E56" s="14">
        <v>29542.81</v>
      </c>
      <c r="F56" s="14">
        <v>29542.81</v>
      </c>
      <c r="G56" s="4" t="s">
        <v>87</v>
      </c>
      <c r="H56" s="4" t="s">
        <v>108</v>
      </c>
    </row>
    <row r="57" spans="1:8">
      <c r="A57" s="1">
        <v>54</v>
      </c>
      <c r="B57" s="4" t="s">
        <v>93</v>
      </c>
      <c r="C57" s="21" t="s">
        <v>16</v>
      </c>
      <c r="D57" s="21">
        <v>1</v>
      </c>
      <c r="E57" s="14">
        <v>5800</v>
      </c>
      <c r="F57" s="14">
        <v>5800</v>
      </c>
      <c r="G57" s="4" t="s">
        <v>87</v>
      </c>
      <c r="H57" s="4" t="s">
        <v>40</v>
      </c>
    </row>
    <row r="58" spans="1:8">
      <c r="A58" s="1">
        <v>55</v>
      </c>
      <c r="B58" s="4" t="s">
        <v>109</v>
      </c>
      <c r="C58" s="21" t="s">
        <v>18</v>
      </c>
      <c r="D58" s="21">
        <v>5</v>
      </c>
      <c r="E58" s="14">
        <v>9280</v>
      </c>
      <c r="F58" s="14">
        <v>9280</v>
      </c>
      <c r="G58" s="4" t="s">
        <v>87</v>
      </c>
      <c r="H58" s="4" t="s">
        <v>36</v>
      </c>
    </row>
    <row r="59" spans="1:8">
      <c r="A59" s="1">
        <v>56</v>
      </c>
      <c r="B59" s="4" t="s">
        <v>110</v>
      </c>
      <c r="C59" s="21" t="s">
        <v>99</v>
      </c>
      <c r="D59" s="21">
        <v>4</v>
      </c>
      <c r="E59" s="14">
        <v>2200</v>
      </c>
      <c r="F59" s="14">
        <v>2200</v>
      </c>
      <c r="G59" s="4" t="s">
        <v>87</v>
      </c>
      <c r="H59" s="4" t="s">
        <v>36</v>
      </c>
    </row>
    <row r="60" spans="1:8">
      <c r="A60" s="1">
        <v>57</v>
      </c>
      <c r="B60" s="4" t="s">
        <v>111</v>
      </c>
      <c r="C60" s="21" t="s">
        <v>16</v>
      </c>
      <c r="D60" s="21">
        <v>2</v>
      </c>
      <c r="E60" s="14">
        <v>24957.41</v>
      </c>
      <c r="F60" s="14">
        <v>24957.41</v>
      </c>
      <c r="G60" s="4" t="s">
        <v>87</v>
      </c>
      <c r="H60" s="4" t="s">
        <v>34</v>
      </c>
    </row>
    <row r="61" spans="1:8">
      <c r="A61" s="1">
        <v>58</v>
      </c>
      <c r="B61" s="4" t="s">
        <v>41</v>
      </c>
      <c r="C61" s="21" t="s">
        <v>16</v>
      </c>
      <c r="D61" s="21">
        <v>1</v>
      </c>
      <c r="E61" s="14">
        <v>10235.84</v>
      </c>
      <c r="F61" s="14">
        <v>10235.84</v>
      </c>
      <c r="G61" s="4" t="s">
        <v>87</v>
      </c>
      <c r="H61" s="4" t="s">
        <v>69</v>
      </c>
    </row>
    <row r="62" spans="1:8">
      <c r="A62" s="1">
        <v>59</v>
      </c>
      <c r="B62" s="4" t="s">
        <v>112</v>
      </c>
      <c r="C62" s="21" t="s">
        <v>99</v>
      </c>
      <c r="D62" s="21">
        <v>300</v>
      </c>
      <c r="E62" s="14">
        <v>9600</v>
      </c>
      <c r="F62" s="14">
        <v>9600</v>
      </c>
      <c r="G62" s="4" t="s">
        <v>87</v>
      </c>
      <c r="H62" s="4" t="s">
        <v>62</v>
      </c>
    </row>
    <row r="63" spans="1:8">
      <c r="A63" s="1">
        <v>60</v>
      </c>
      <c r="B63" s="4" t="s">
        <v>113</v>
      </c>
      <c r="C63" s="21" t="s">
        <v>16</v>
      </c>
      <c r="D63" s="21">
        <v>1</v>
      </c>
      <c r="E63" s="14">
        <v>8534.7000000000007</v>
      </c>
      <c r="F63" s="14">
        <v>8534.7000000000007</v>
      </c>
      <c r="G63" s="4" t="s">
        <v>87</v>
      </c>
      <c r="H63" s="4" t="s">
        <v>40</v>
      </c>
    </row>
    <row r="64" spans="1:8">
      <c r="A64" s="1">
        <v>61</v>
      </c>
      <c r="B64" s="4" t="s">
        <v>113</v>
      </c>
      <c r="C64" s="21" t="s">
        <v>16</v>
      </c>
      <c r="D64" s="21">
        <v>1</v>
      </c>
      <c r="E64" s="14">
        <v>8534.7000000000007</v>
      </c>
      <c r="F64" s="14">
        <v>8534.7000000000007</v>
      </c>
      <c r="G64" s="4" t="s">
        <v>87</v>
      </c>
      <c r="H64" s="4" t="s">
        <v>47</v>
      </c>
    </row>
    <row r="65" spans="1:8">
      <c r="A65" s="1">
        <v>62</v>
      </c>
      <c r="B65" s="4" t="s">
        <v>113</v>
      </c>
      <c r="C65" s="21" t="s">
        <v>16</v>
      </c>
      <c r="D65" s="21">
        <v>1</v>
      </c>
      <c r="E65" s="14">
        <v>8534.7000000000007</v>
      </c>
      <c r="F65" s="14">
        <v>8534.7000000000007</v>
      </c>
      <c r="G65" s="4" t="s">
        <v>87</v>
      </c>
      <c r="H65" s="4" t="s">
        <v>49</v>
      </c>
    </row>
    <row r="66" spans="1:8">
      <c r="A66" s="1"/>
      <c r="B66" s="4"/>
      <c r="C66" s="21"/>
      <c r="D66" s="21"/>
      <c r="E66" s="4"/>
      <c r="F66" s="4"/>
      <c r="G66" s="4"/>
      <c r="H66" s="4"/>
    </row>
    <row r="67" spans="1:8">
      <c r="B67" s="4"/>
      <c r="C67" s="21"/>
      <c r="D67" s="39" t="s">
        <v>114</v>
      </c>
      <c r="E67" s="40">
        <f>SUM(E4:E65)</f>
        <v>2838243.5100000002</v>
      </c>
      <c r="F67" s="40">
        <f>SUM(F4:F65)</f>
        <v>2838243.5100000002</v>
      </c>
      <c r="G67" s="4"/>
      <c r="H67" s="4"/>
    </row>
  </sheetData>
  <mergeCells count="1">
    <mergeCell ref="A1:H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opLeftCell="B100" zoomScale="162" workbookViewId="0">
      <selection activeCell="G87" sqref="G87"/>
    </sheetView>
  </sheetViews>
  <sheetFormatPr baseColWidth="10" defaultColWidth="10.77734375" defaultRowHeight="15"/>
  <cols>
    <col min="1" max="1" width="10.77734375" style="4"/>
    <col min="2" max="2" width="23.44140625" style="4" customWidth="1"/>
    <col min="3" max="3" width="13.33203125" style="4" customWidth="1"/>
    <col min="4" max="4" width="11.44140625" style="4" customWidth="1"/>
    <col min="5" max="5" width="13.44140625" style="14" customWidth="1"/>
    <col min="6" max="6" width="13" style="14" customWidth="1"/>
    <col min="7" max="7" width="17.109375" style="4" customWidth="1"/>
    <col min="8" max="8" width="32" style="4" customWidth="1"/>
    <col min="9" max="16384" width="10.77734375" style="4"/>
  </cols>
  <sheetData>
    <row r="1" spans="1:8" ht="41.1" customHeight="1">
      <c r="A1" s="20" t="s">
        <v>20</v>
      </c>
      <c r="B1" s="20"/>
      <c r="C1" s="20"/>
      <c r="D1" s="20"/>
      <c r="E1" s="20"/>
      <c r="F1" s="20"/>
      <c r="G1" s="20"/>
      <c r="H1" s="20"/>
    </row>
    <row r="2" spans="1:8" ht="41.1" customHeight="1">
      <c r="A2" s="20"/>
      <c r="B2" s="20"/>
      <c r="C2" s="20"/>
      <c r="D2" s="20"/>
      <c r="E2" s="20"/>
      <c r="F2" s="20"/>
      <c r="G2" s="20"/>
      <c r="H2" s="20"/>
    </row>
    <row r="3" spans="1:8" ht="31.5">
      <c r="A3" s="10" t="s">
        <v>0</v>
      </c>
      <c r="B3" s="10" t="s">
        <v>1</v>
      </c>
      <c r="C3" s="10" t="s">
        <v>2</v>
      </c>
      <c r="D3" s="10" t="s">
        <v>3</v>
      </c>
      <c r="E3" s="13" t="s">
        <v>4</v>
      </c>
      <c r="F3" s="13" t="s">
        <v>5</v>
      </c>
      <c r="G3" s="10" t="s">
        <v>6</v>
      </c>
      <c r="H3" s="10" t="s">
        <v>7</v>
      </c>
    </row>
    <row r="4" spans="1:8">
      <c r="A4">
        <v>1</v>
      </c>
      <c r="B4" s="4" t="s">
        <v>64</v>
      </c>
      <c r="C4" s="3" t="s">
        <v>18</v>
      </c>
      <c r="D4" s="4">
        <v>5</v>
      </c>
      <c r="E4" s="23">
        <f>47183.23+402.52</f>
        <v>47585.75</v>
      </c>
      <c r="F4" s="23">
        <f>47183.23+402.52</f>
        <v>47585.75</v>
      </c>
      <c r="G4" s="4" t="s">
        <v>14</v>
      </c>
      <c r="H4" s="4" t="s">
        <v>53</v>
      </c>
    </row>
    <row r="5" spans="1:8">
      <c r="A5">
        <v>2</v>
      </c>
      <c r="B5" s="4" t="s">
        <v>64</v>
      </c>
      <c r="C5" s="3" t="s">
        <v>18</v>
      </c>
      <c r="D5" s="4">
        <f>21+26+61+4+9+23+21</f>
        <v>165</v>
      </c>
      <c r="E5" s="23">
        <f>8502.8+7015.68+8171.96+4184.96+8118.9+6164.01+6127.04</f>
        <v>48285.35</v>
      </c>
      <c r="F5" s="23">
        <f>8502.8+7015.68+8171.96+4184.96+8118.9+6164.01+6127.04</f>
        <v>48285.35</v>
      </c>
      <c r="G5" s="4" t="s">
        <v>14</v>
      </c>
      <c r="H5" s="4" t="s">
        <v>65</v>
      </c>
    </row>
    <row r="6" spans="1:8">
      <c r="A6">
        <v>3</v>
      </c>
      <c r="B6" s="4" t="s">
        <v>64</v>
      </c>
      <c r="C6" s="3" t="s">
        <v>18</v>
      </c>
      <c r="D6" s="4">
        <v>2</v>
      </c>
      <c r="E6" s="23">
        <f>2204*2</f>
        <v>4408</v>
      </c>
      <c r="F6" s="23">
        <f>2204*2</f>
        <v>4408</v>
      </c>
      <c r="G6" s="4" t="s">
        <v>14</v>
      </c>
      <c r="H6" s="4" t="s">
        <v>66</v>
      </c>
    </row>
    <row r="7" spans="1:8">
      <c r="A7">
        <v>4</v>
      </c>
      <c r="B7" s="4" t="s">
        <v>64</v>
      </c>
      <c r="C7" s="3" t="s">
        <v>18</v>
      </c>
      <c r="D7" s="4">
        <v>1</v>
      </c>
      <c r="E7" s="23">
        <v>923.94</v>
      </c>
      <c r="F7" s="23">
        <v>923.94</v>
      </c>
      <c r="G7" s="4" t="s">
        <v>14</v>
      </c>
      <c r="H7" s="4" t="s">
        <v>115</v>
      </c>
    </row>
    <row r="8" spans="1:8">
      <c r="A8">
        <v>5</v>
      </c>
      <c r="B8" s="4" t="s">
        <v>64</v>
      </c>
      <c r="C8" s="3" t="s">
        <v>18</v>
      </c>
      <c r="D8" s="4">
        <v>55</v>
      </c>
      <c r="E8" s="23">
        <f>243.6+342.2</f>
        <v>585.79999999999995</v>
      </c>
      <c r="F8" s="23">
        <f>243.6+342.2</f>
        <v>585.79999999999995</v>
      </c>
      <c r="G8" s="4" t="s">
        <v>14</v>
      </c>
      <c r="H8" s="4" t="s">
        <v>35</v>
      </c>
    </row>
    <row r="9" spans="1:8">
      <c r="A9">
        <v>6</v>
      </c>
      <c r="B9" s="4" t="s">
        <v>64</v>
      </c>
      <c r="C9" s="3" t="s">
        <v>18</v>
      </c>
      <c r="D9" s="4">
        <v>39</v>
      </c>
      <c r="E9" s="23">
        <f>1250.42+3506.33</f>
        <v>4756.75</v>
      </c>
      <c r="F9" s="23">
        <f>1250.42+3506.33</f>
        <v>4756.75</v>
      </c>
      <c r="G9" s="4" t="s">
        <v>14</v>
      </c>
      <c r="H9" s="4" t="s">
        <v>67</v>
      </c>
    </row>
    <row r="10" spans="1:8">
      <c r="A10">
        <v>7</v>
      </c>
      <c r="B10" s="4" t="s">
        <v>64</v>
      </c>
      <c r="C10" s="3" t="s">
        <v>18</v>
      </c>
      <c r="D10" s="4">
        <v>5</v>
      </c>
      <c r="E10" s="23">
        <v>328.96</v>
      </c>
      <c r="F10" s="23">
        <v>328.96</v>
      </c>
      <c r="G10" s="4" t="s">
        <v>14</v>
      </c>
      <c r="H10" s="4" t="s">
        <v>68</v>
      </c>
    </row>
    <row r="11" spans="1:8">
      <c r="A11">
        <v>8</v>
      </c>
      <c r="B11" s="4" t="s">
        <v>64</v>
      </c>
      <c r="C11" s="3" t="s">
        <v>18</v>
      </c>
      <c r="D11" s="4">
        <v>8</v>
      </c>
      <c r="E11" s="23">
        <v>886.59</v>
      </c>
      <c r="F11" s="23">
        <v>886.59</v>
      </c>
      <c r="G11" s="4" t="s">
        <v>14</v>
      </c>
      <c r="H11" s="4" t="s">
        <v>69</v>
      </c>
    </row>
    <row r="12" spans="1:8">
      <c r="A12">
        <v>9</v>
      </c>
      <c r="B12" s="4" t="s">
        <v>64</v>
      </c>
      <c r="C12" s="3" t="s">
        <v>18</v>
      </c>
      <c r="D12" s="4">
        <v>50</v>
      </c>
      <c r="E12" s="23">
        <f>443.26+658.88+243.6+3371.6+11136+1655.32</f>
        <v>17508.66</v>
      </c>
      <c r="F12" s="23">
        <f>443.26+658.88+243.6+3371.6+11136+1655.32</f>
        <v>17508.66</v>
      </c>
      <c r="G12" s="4" t="s">
        <v>14</v>
      </c>
      <c r="H12" s="4" t="s">
        <v>35</v>
      </c>
    </row>
    <row r="13" spans="1:8">
      <c r="A13">
        <v>10</v>
      </c>
      <c r="B13" s="24" t="s">
        <v>13</v>
      </c>
      <c r="C13" s="3" t="s">
        <v>18</v>
      </c>
      <c r="D13" s="4">
        <v>2</v>
      </c>
      <c r="E13" s="23">
        <v>324.38</v>
      </c>
      <c r="F13" s="23">
        <v>324.38</v>
      </c>
      <c r="G13" s="4" t="s">
        <v>14</v>
      </c>
      <c r="H13" s="4" t="s">
        <v>65</v>
      </c>
    </row>
    <row r="14" spans="1:8">
      <c r="A14">
        <v>11</v>
      </c>
      <c r="B14" s="4" t="s">
        <v>64</v>
      </c>
      <c r="C14" s="3" t="s">
        <v>18</v>
      </c>
      <c r="D14" s="4">
        <v>28</v>
      </c>
      <c r="E14" s="23">
        <f>561.15+735.14</f>
        <v>1296.29</v>
      </c>
      <c r="F14" s="23">
        <f>561.15+735.14</f>
        <v>1296.29</v>
      </c>
      <c r="G14" s="4" t="s">
        <v>14</v>
      </c>
      <c r="H14" s="4" t="s">
        <v>65</v>
      </c>
    </row>
    <row r="15" spans="1:8">
      <c r="A15">
        <v>12</v>
      </c>
      <c r="B15" s="4" t="s">
        <v>64</v>
      </c>
      <c r="C15" s="3" t="s">
        <v>18</v>
      </c>
      <c r="D15" s="4">
        <v>19</v>
      </c>
      <c r="E15" s="23">
        <f>2353.42+569.65</f>
        <v>2923.07</v>
      </c>
      <c r="F15" s="23">
        <f>2353.42+569.65</f>
        <v>2923.07</v>
      </c>
      <c r="G15" s="4" t="s">
        <v>14</v>
      </c>
      <c r="H15" s="4" t="s">
        <v>67</v>
      </c>
    </row>
    <row r="16" spans="1:8">
      <c r="A16">
        <v>13</v>
      </c>
      <c r="B16" s="4" t="s">
        <v>64</v>
      </c>
      <c r="C16" s="3" t="s">
        <v>18</v>
      </c>
      <c r="D16" s="4">
        <v>5</v>
      </c>
      <c r="E16" s="23">
        <v>461.97</v>
      </c>
      <c r="F16" s="23">
        <v>461.97</v>
      </c>
      <c r="G16" s="4" t="s">
        <v>14</v>
      </c>
      <c r="H16" s="4" t="s">
        <v>27</v>
      </c>
    </row>
    <row r="17" spans="1:8">
      <c r="A17">
        <v>14</v>
      </c>
      <c r="B17" s="4" t="s">
        <v>64</v>
      </c>
      <c r="C17" s="3" t="s">
        <v>18</v>
      </c>
      <c r="D17" s="4">
        <v>2</v>
      </c>
      <c r="E17" s="23">
        <v>174.2</v>
      </c>
      <c r="F17" s="23">
        <v>174.2</v>
      </c>
      <c r="G17" s="4" t="s">
        <v>14</v>
      </c>
      <c r="H17" s="4" t="s">
        <v>70</v>
      </c>
    </row>
    <row r="18" spans="1:8">
      <c r="A18">
        <v>15</v>
      </c>
      <c r="B18" s="4" t="s">
        <v>64</v>
      </c>
      <c r="C18" s="3" t="s">
        <v>18</v>
      </c>
      <c r="D18" s="4">
        <v>1</v>
      </c>
      <c r="E18" s="23">
        <v>545.20000000000005</v>
      </c>
      <c r="F18" s="23">
        <v>545.20000000000005</v>
      </c>
      <c r="G18" s="4" t="s">
        <v>14</v>
      </c>
      <c r="H18" s="4" t="s">
        <v>71</v>
      </c>
    </row>
    <row r="19" spans="1:8">
      <c r="A19">
        <v>16</v>
      </c>
      <c r="B19" s="4" t="s">
        <v>64</v>
      </c>
      <c r="C19" s="3" t="s">
        <v>18</v>
      </c>
      <c r="D19" s="4">
        <v>15</v>
      </c>
      <c r="E19" s="23">
        <v>8619.3700000000008</v>
      </c>
      <c r="F19" s="23">
        <v>8619.3700000000008</v>
      </c>
      <c r="G19" s="4" t="s">
        <v>14</v>
      </c>
      <c r="H19" s="4" t="s">
        <v>72</v>
      </c>
    </row>
    <row r="20" spans="1:8">
      <c r="A20">
        <v>17</v>
      </c>
      <c r="B20" s="24" t="s">
        <v>15</v>
      </c>
      <c r="C20" s="3" t="s">
        <v>16</v>
      </c>
      <c r="D20" s="4">
        <v>4</v>
      </c>
      <c r="E20" s="23">
        <f>3263.08+333.04</f>
        <v>3596.12</v>
      </c>
      <c r="F20" s="23">
        <f>3263.08+333.04</f>
        <v>3596.12</v>
      </c>
      <c r="G20" s="4" t="s">
        <v>14</v>
      </c>
      <c r="H20" s="4" t="s">
        <v>72</v>
      </c>
    </row>
    <row r="21" spans="1:8">
      <c r="A21">
        <v>18</v>
      </c>
      <c r="B21" s="24" t="s">
        <v>15</v>
      </c>
      <c r="C21" s="3" t="s">
        <v>16</v>
      </c>
      <c r="D21" s="4">
        <v>33</v>
      </c>
      <c r="E21" s="23">
        <f>809.04+6692.68+3549.02+2746.47+6862.56</f>
        <v>20659.77</v>
      </c>
      <c r="F21" s="23">
        <f>809.04+6692.68+3549.02+2746.47+6862.56</f>
        <v>20659.77</v>
      </c>
      <c r="G21" s="4" t="s">
        <v>14</v>
      </c>
      <c r="H21" s="4" t="s">
        <v>27</v>
      </c>
    </row>
    <row r="22" spans="1:8">
      <c r="A22">
        <v>19</v>
      </c>
      <c r="B22" s="24" t="s">
        <v>15</v>
      </c>
      <c r="C22" s="3" t="s">
        <v>16</v>
      </c>
      <c r="D22" s="4">
        <v>9</v>
      </c>
      <c r="E22" s="23">
        <f>605.52+1102+605.52</f>
        <v>2313.04</v>
      </c>
      <c r="F22" s="23">
        <f>605.52+1102+605.52</f>
        <v>2313.04</v>
      </c>
      <c r="G22" s="4" t="s">
        <v>14</v>
      </c>
      <c r="H22" s="4" t="s">
        <v>35</v>
      </c>
    </row>
    <row r="23" spans="1:8">
      <c r="A23">
        <v>20</v>
      </c>
      <c r="B23" s="24" t="s">
        <v>15</v>
      </c>
      <c r="C23" s="3" t="s">
        <v>16</v>
      </c>
      <c r="D23" s="4">
        <v>1</v>
      </c>
      <c r="E23" s="23">
        <v>1496.98</v>
      </c>
      <c r="F23" s="23">
        <v>1496.98</v>
      </c>
      <c r="G23" s="4" t="s">
        <v>14</v>
      </c>
      <c r="H23" s="4" t="s">
        <v>68</v>
      </c>
    </row>
    <row r="24" spans="1:8" ht="30">
      <c r="A24">
        <v>21</v>
      </c>
      <c r="B24" s="4" t="s">
        <v>73</v>
      </c>
      <c r="C24" s="3" t="s">
        <v>16</v>
      </c>
      <c r="D24" s="4">
        <v>12</v>
      </c>
      <c r="E24" s="23">
        <v>11690.6</v>
      </c>
      <c r="F24" s="23">
        <v>11690.6</v>
      </c>
      <c r="G24" s="4" t="s">
        <v>14</v>
      </c>
      <c r="H24" s="4" t="s">
        <v>47</v>
      </c>
    </row>
    <row r="25" spans="1:8">
      <c r="A25">
        <v>22</v>
      </c>
      <c r="B25" s="4" t="s">
        <v>64</v>
      </c>
      <c r="C25" s="21" t="s">
        <v>18</v>
      </c>
      <c r="D25" s="4">
        <v>3</v>
      </c>
      <c r="E25" s="23">
        <v>12180</v>
      </c>
      <c r="F25" s="23">
        <v>12180</v>
      </c>
      <c r="G25" s="4" t="s">
        <v>14</v>
      </c>
      <c r="H25" s="4" t="s">
        <v>61</v>
      </c>
    </row>
    <row r="26" spans="1:8" ht="30">
      <c r="A26">
        <v>23</v>
      </c>
      <c r="B26" s="4" t="s">
        <v>74</v>
      </c>
      <c r="C26" s="21" t="s">
        <v>16</v>
      </c>
      <c r="D26" s="4">
        <v>1</v>
      </c>
      <c r="E26" s="23">
        <v>1359.2</v>
      </c>
      <c r="F26" s="23">
        <v>1359.2</v>
      </c>
      <c r="G26" s="4" t="s">
        <v>14</v>
      </c>
      <c r="H26" s="4" t="s">
        <v>75</v>
      </c>
    </row>
    <row r="27" spans="1:8" ht="30">
      <c r="A27">
        <v>24</v>
      </c>
      <c r="B27" s="4" t="s">
        <v>74</v>
      </c>
      <c r="C27" s="21" t="s">
        <v>16</v>
      </c>
      <c r="D27" s="4">
        <v>1</v>
      </c>
      <c r="E27" s="23">
        <v>1900.08</v>
      </c>
      <c r="F27" s="23">
        <v>1900.08</v>
      </c>
      <c r="H27" s="4" t="s">
        <v>47</v>
      </c>
    </row>
    <row r="28" spans="1:8">
      <c r="A28">
        <v>25</v>
      </c>
      <c r="B28" s="4" t="s">
        <v>46</v>
      </c>
      <c r="C28" s="21" t="s">
        <v>16</v>
      </c>
      <c r="D28" s="4">
        <v>7</v>
      </c>
      <c r="E28" s="23">
        <v>847.02</v>
      </c>
      <c r="F28" s="23">
        <v>847.02</v>
      </c>
      <c r="G28" s="4" t="s">
        <v>14</v>
      </c>
      <c r="H28" s="4" t="s">
        <v>47</v>
      </c>
    </row>
    <row r="29" spans="1:8">
      <c r="A29">
        <v>26</v>
      </c>
      <c r="B29" s="4" t="s">
        <v>76</v>
      </c>
      <c r="C29" s="21" t="s">
        <v>16</v>
      </c>
      <c r="D29" s="4">
        <v>50</v>
      </c>
      <c r="E29" s="23">
        <v>1193.4000000000001</v>
      </c>
      <c r="F29" s="23">
        <v>1193.4000000000001</v>
      </c>
      <c r="G29" s="4" t="s">
        <v>14</v>
      </c>
      <c r="H29" s="4" t="s">
        <v>55</v>
      </c>
    </row>
    <row r="30" spans="1:8">
      <c r="A30">
        <v>27</v>
      </c>
      <c r="B30" s="4" t="s">
        <v>77</v>
      </c>
      <c r="C30" s="21" t="s">
        <v>18</v>
      </c>
      <c r="D30" s="4">
        <v>3</v>
      </c>
      <c r="E30" s="23">
        <v>813.56</v>
      </c>
      <c r="F30" s="23">
        <v>813.56</v>
      </c>
      <c r="G30" s="4" t="s">
        <v>14</v>
      </c>
      <c r="H30" s="4" t="s">
        <v>116</v>
      </c>
    </row>
    <row r="31" spans="1:8">
      <c r="A31">
        <v>28</v>
      </c>
      <c r="B31" s="25" t="s">
        <v>15</v>
      </c>
      <c r="C31" s="21" t="s">
        <v>16</v>
      </c>
      <c r="D31" s="4">
        <v>1</v>
      </c>
      <c r="E31" s="23">
        <v>1914</v>
      </c>
      <c r="F31" s="23">
        <v>1914</v>
      </c>
      <c r="H31" s="4" t="s">
        <v>68</v>
      </c>
    </row>
    <row r="32" spans="1:8">
      <c r="A32">
        <v>29</v>
      </c>
      <c r="B32" s="4" t="s">
        <v>77</v>
      </c>
      <c r="C32" s="21" t="s">
        <v>18</v>
      </c>
      <c r="D32" s="4">
        <v>1</v>
      </c>
      <c r="E32" s="23">
        <v>459</v>
      </c>
      <c r="F32" s="23">
        <v>459</v>
      </c>
      <c r="G32" s="4" t="s">
        <v>14</v>
      </c>
      <c r="H32" s="4" t="s">
        <v>68</v>
      </c>
    </row>
    <row r="33" spans="1:8">
      <c r="A33">
        <v>30</v>
      </c>
      <c r="B33" s="4" t="s">
        <v>78</v>
      </c>
      <c r="C33" s="21" t="s">
        <v>18</v>
      </c>
      <c r="D33" s="4">
        <v>1</v>
      </c>
      <c r="E33" s="23">
        <f>650*2</f>
        <v>1300</v>
      </c>
      <c r="F33" s="23">
        <f>650*2</f>
        <v>1300</v>
      </c>
      <c r="G33" s="4" t="s">
        <v>14</v>
      </c>
      <c r="H33" s="4" t="s">
        <v>22</v>
      </c>
    </row>
    <row r="34" spans="1:8">
      <c r="A34">
        <v>31</v>
      </c>
      <c r="B34" s="4" t="s">
        <v>46</v>
      </c>
      <c r="C34" s="21" t="s">
        <v>18</v>
      </c>
      <c r="D34" s="4">
        <v>8</v>
      </c>
      <c r="E34" s="23">
        <v>1392</v>
      </c>
      <c r="F34" s="23">
        <v>1392</v>
      </c>
      <c r="G34" s="4" t="s">
        <v>14</v>
      </c>
      <c r="H34" s="4" t="s">
        <v>69</v>
      </c>
    </row>
    <row r="35" spans="1:8">
      <c r="A35">
        <v>32</v>
      </c>
      <c r="B35" s="4" t="s">
        <v>79</v>
      </c>
      <c r="C35" s="21" t="s">
        <v>16</v>
      </c>
      <c r="D35" s="4">
        <v>1</v>
      </c>
      <c r="E35" s="23">
        <v>2008.12</v>
      </c>
      <c r="F35" s="23">
        <v>2008.12</v>
      </c>
      <c r="G35" s="4" t="s">
        <v>14</v>
      </c>
      <c r="H35" s="4" t="s">
        <v>35</v>
      </c>
    </row>
    <row r="36" spans="1:8">
      <c r="A36">
        <v>33</v>
      </c>
      <c r="B36" s="4" t="s">
        <v>80</v>
      </c>
      <c r="C36" s="21" t="s">
        <v>18</v>
      </c>
      <c r="D36" s="4">
        <v>1</v>
      </c>
      <c r="E36" s="23">
        <v>839</v>
      </c>
      <c r="F36" s="23">
        <v>839</v>
      </c>
      <c r="G36" s="4" t="s">
        <v>14</v>
      </c>
      <c r="H36" s="4" t="s">
        <v>81</v>
      </c>
    </row>
    <row r="37" spans="1:8" ht="30">
      <c r="A37">
        <v>34</v>
      </c>
      <c r="B37" s="4" t="s">
        <v>73</v>
      </c>
      <c r="C37" s="21" t="s">
        <v>16</v>
      </c>
      <c r="D37" s="4">
        <v>1</v>
      </c>
      <c r="E37" s="23">
        <v>600</v>
      </c>
      <c r="F37" s="23">
        <v>600</v>
      </c>
      <c r="G37" s="4" t="s">
        <v>14</v>
      </c>
      <c r="H37" s="4" t="s">
        <v>82</v>
      </c>
    </row>
    <row r="38" spans="1:8">
      <c r="A38">
        <v>35</v>
      </c>
      <c r="B38" s="4" t="s">
        <v>76</v>
      </c>
      <c r="C38" s="21" t="s">
        <v>16</v>
      </c>
      <c r="D38" s="4">
        <v>162</v>
      </c>
      <c r="E38" s="23">
        <f>1273.72+1399.95</f>
        <v>2673.67</v>
      </c>
      <c r="F38" s="23">
        <f>1273.72+1399.95</f>
        <v>2673.67</v>
      </c>
      <c r="G38" s="4" t="s">
        <v>14</v>
      </c>
      <c r="H38" s="4" t="s">
        <v>55</v>
      </c>
    </row>
    <row r="39" spans="1:8" ht="30">
      <c r="A39">
        <v>36</v>
      </c>
      <c r="B39" s="4" t="s">
        <v>73</v>
      </c>
      <c r="C39" s="21" t="s">
        <v>16</v>
      </c>
      <c r="D39" s="4">
        <v>1</v>
      </c>
      <c r="E39" s="23">
        <v>500</v>
      </c>
      <c r="F39" s="23">
        <v>500</v>
      </c>
      <c r="G39" s="4" t="s">
        <v>14</v>
      </c>
      <c r="H39" s="4" t="s">
        <v>45</v>
      </c>
    </row>
    <row r="40" spans="1:8">
      <c r="A40">
        <v>37</v>
      </c>
      <c r="B40" s="4" t="s">
        <v>77</v>
      </c>
      <c r="C40" s="21" t="s">
        <v>18</v>
      </c>
      <c r="D40" s="4">
        <v>1</v>
      </c>
      <c r="E40" s="23">
        <v>219</v>
      </c>
      <c r="F40" s="23">
        <v>219</v>
      </c>
      <c r="G40" s="4" t="s">
        <v>14</v>
      </c>
      <c r="H40" s="4" t="s">
        <v>116</v>
      </c>
    </row>
    <row r="41" spans="1:8">
      <c r="A41">
        <v>38</v>
      </c>
      <c r="B41" s="4" t="s">
        <v>77</v>
      </c>
      <c r="C41" s="21" t="s">
        <v>18</v>
      </c>
      <c r="D41" s="4">
        <v>11</v>
      </c>
      <c r="E41" s="23">
        <f>219+498.8+452.4</f>
        <v>1170.1999999999998</v>
      </c>
      <c r="F41" s="23">
        <f>219+498.8+452.4</f>
        <v>1170.1999999999998</v>
      </c>
      <c r="G41" s="4" t="s">
        <v>14</v>
      </c>
      <c r="H41" s="4" t="s">
        <v>38</v>
      </c>
    </row>
    <row r="42" spans="1:8">
      <c r="A42">
        <v>39</v>
      </c>
      <c r="B42" s="4" t="s">
        <v>83</v>
      </c>
      <c r="C42" s="21" t="s">
        <v>16</v>
      </c>
      <c r="D42" s="4">
        <v>55</v>
      </c>
      <c r="E42" s="23">
        <f>1966+2500+638</f>
        <v>5104</v>
      </c>
      <c r="F42" s="23">
        <f>1966+2500+638</f>
        <v>5104</v>
      </c>
      <c r="G42" s="4" t="s">
        <v>14</v>
      </c>
      <c r="H42" s="4" t="s">
        <v>27</v>
      </c>
    </row>
    <row r="43" spans="1:8">
      <c r="A43">
        <v>40</v>
      </c>
      <c r="B43" s="4" t="s">
        <v>46</v>
      </c>
      <c r="C43" s="21" t="s">
        <v>18</v>
      </c>
      <c r="D43" s="4">
        <v>4</v>
      </c>
      <c r="E43" s="23">
        <f>225+900</f>
        <v>1125</v>
      </c>
      <c r="F43" s="23">
        <f>225+900</f>
        <v>1125</v>
      </c>
      <c r="G43" s="4" t="s">
        <v>14</v>
      </c>
      <c r="H43" s="4" t="s">
        <v>47</v>
      </c>
    </row>
    <row r="44" spans="1:8">
      <c r="A44">
        <v>41</v>
      </c>
      <c r="B44" s="4" t="s">
        <v>83</v>
      </c>
      <c r="C44" s="21" t="s">
        <v>16</v>
      </c>
      <c r="D44" s="4">
        <v>1</v>
      </c>
      <c r="E44" s="23">
        <v>464</v>
      </c>
      <c r="F44" s="23">
        <v>464</v>
      </c>
      <c r="G44" s="4" t="s">
        <v>14</v>
      </c>
      <c r="H44" s="4" t="s">
        <v>84</v>
      </c>
    </row>
    <row r="45" spans="1:8">
      <c r="A45">
        <v>42</v>
      </c>
      <c r="B45" s="4" t="s">
        <v>64</v>
      </c>
      <c r="C45" s="21" t="s">
        <v>18</v>
      </c>
      <c r="D45" s="4">
        <v>13</v>
      </c>
      <c r="E45" s="23">
        <f>1284.4+1321.98</f>
        <v>2606.38</v>
      </c>
      <c r="F45" s="23">
        <f>1284.4+1321.98</f>
        <v>2606.38</v>
      </c>
      <c r="G45" s="4" t="s">
        <v>14</v>
      </c>
      <c r="H45" s="4" t="s">
        <v>66</v>
      </c>
    </row>
    <row r="46" spans="1:8">
      <c r="A46">
        <v>43</v>
      </c>
      <c r="B46" s="3" t="s">
        <v>8</v>
      </c>
      <c r="C46" s="21" t="s">
        <v>18</v>
      </c>
      <c r="D46" s="4">
        <v>1</v>
      </c>
      <c r="E46" s="23">
        <v>300</v>
      </c>
      <c r="F46" s="23">
        <v>300</v>
      </c>
      <c r="G46" s="4" t="s">
        <v>14</v>
      </c>
      <c r="H46" s="4" t="s">
        <v>85</v>
      </c>
    </row>
    <row r="47" spans="1:8">
      <c r="A47">
        <v>44</v>
      </c>
      <c r="B47" s="4" t="s">
        <v>64</v>
      </c>
      <c r="C47" s="21" t="s">
        <v>18</v>
      </c>
      <c r="D47" s="4">
        <v>9</v>
      </c>
      <c r="E47" s="23">
        <v>2274.9</v>
      </c>
      <c r="F47" s="23">
        <v>2274.9</v>
      </c>
      <c r="G47" s="4" t="s">
        <v>14</v>
      </c>
      <c r="H47" s="4" t="s">
        <v>53</v>
      </c>
    </row>
    <row r="48" spans="1:8">
      <c r="A48">
        <v>45</v>
      </c>
      <c r="B48" s="4" t="s">
        <v>93</v>
      </c>
      <c r="C48" s="21" t="s">
        <v>16</v>
      </c>
      <c r="D48" s="4">
        <v>1</v>
      </c>
      <c r="E48" s="23">
        <v>6960</v>
      </c>
      <c r="F48" s="23">
        <v>6960</v>
      </c>
      <c r="G48" s="4" t="s">
        <v>14</v>
      </c>
      <c r="H48" s="4" t="s">
        <v>98</v>
      </c>
    </row>
    <row r="49" spans="1:8">
      <c r="A49">
        <v>46</v>
      </c>
      <c r="B49" s="4" t="s">
        <v>77</v>
      </c>
      <c r="C49" s="21" t="s">
        <v>9</v>
      </c>
      <c r="D49" s="4">
        <v>277</v>
      </c>
      <c r="E49" s="23">
        <v>18836</v>
      </c>
      <c r="F49" s="23">
        <v>18836</v>
      </c>
      <c r="G49" s="4" t="s">
        <v>14</v>
      </c>
      <c r="H49" s="4" t="s">
        <v>117</v>
      </c>
    </row>
    <row r="50" spans="1:8">
      <c r="A50">
        <v>47</v>
      </c>
      <c r="B50" s="4" t="s">
        <v>118</v>
      </c>
      <c r="C50" s="21" t="s">
        <v>16</v>
      </c>
      <c r="D50" s="4">
        <v>1</v>
      </c>
      <c r="E50" s="23">
        <v>18836</v>
      </c>
      <c r="F50" s="23">
        <v>18836</v>
      </c>
      <c r="G50" s="4" t="s">
        <v>14</v>
      </c>
      <c r="H50" s="4" t="s">
        <v>117</v>
      </c>
    </row>
    <row r="51" spans="1:8">
      <c r="A51">
        <v>48</v>
      </c>
      <c r="B51" s="4" t="s">
        <v>83</v>
      </c>
      <c r="C51" s="21" t="s">
        <v>16</v>
      </c>
      <c r="D51" s="4">
        <v>1</v>
      </c>
      <c r="E51" s="23">
        <v>11600</v>
      </c>
      <c r="F51" s="23">
        <v>11600</v>
      </c>
      <c r="G51" s="4" t="s">
        <v>14</v>
      </c>
      <c r="H51" s="4" t="s">
        <v>35</v>
      </c>
    </row>
    <row r="52" spans="1:8">
      <c r="A52">
        <v>49</v>
      </c>
      <c r="B52" s="4" t="s">
        <v>119</v>
      </c>
      <c r="C52" s="21" t="s">
        <v>16</v>
      </c>
      <c r="D52" s="4">
        <v>2</v>
      </c>
      <c r="E52" s="23">
        <v>380770</v>
      </c>
      <c r="F52" s="23">
        <v>380770</v>
      </c>
      <c r="G52" s="4" t="s">
        <v>14</v>
      </c>
      <c r="H52" s="4" t="s">
        <v>68</v>
      </c>
    </row>
    <row r="53" spans="1:8">
      <c r="A53">
        <v>50</v>
      </c>
      <c r="B53" s="4" t="s">
        <v>83</v>
      </c>
      <c r="C53" s="21" t="s">
        <v>16</v>
      </c>
      <c r="D53" s="4">
        <v>1</v>
      </c>
      <c r="E53" s="23">
        <v>2900</v>
      </c>
      <c r="F53" s="23">
        <v>2900</v>
      </c>
      <c r="G53" s="4" t="s">
        <v>14</v>
      </c>
      <c r="H53" s="4" t="s">
        <v>53</v>
      </c>
    </row>
    <row r="54" spans="1:8">
      <c r="A54">
        <v>51</v>
      </c>
      <c r="B54" s="4" t="s">
        <v>64</v>
      </c>
      <c r="C54" s="21" t="s">
        <v>18</v>
      </c>
      <c r="D54" s="4">
        <v>223</v>
      </c>
      <c r="E54" s="23">
        <v>168143.16</v>
      </c>
      <c r="F54" s="23">
        <v>168143.16</v>
      </c>
      <c r="G54" s="4" t="s">
        <v>14</v>
      </c>
      <c r="H54" s="4" t="s">
        <v>53</v>
      </c>
    </row>
    <row r="55" spans="1:8">
      <c r="A55">
        <v>52</v>
      </c>
      <c r="B55" s="4" t="s">
        <v>120</v>
      </c>
      <c r="C55" s="21" t="s">
        <v>16</v>
      </c>
      <c r="D55" s="4">
        <v>5</v>
      </c>
      <c r="E55" s="23">
        <v>156252</v>
      </c>
      <c r="F55" s="23">
        <v>156252</v>
      </c>
      <c r="G55" s="4" t="s">
        <v>14</v>
      </c>
      <c r="H55" s="4" t="s">
        <v>53</v>
      </c>
    </row>
    <row r="56" spans="1:8">
      <c r="A56">
        <v>53</v>
      </c>
      <c r="B56" s="4" t="s">
        <v>63</v>
      </c>
      <c r="C56" s="21" t="s">
        <v>16</v>
      </c>
      <c r="D56" s="4">
        <v>1</v>
      </c>
      <c r="E56" s="23">
        <v>871028</v>
      </c>
      <c r="F56" s="23">
        <v>871028</v>
      </c>
      <c r="G56" s="4" t="s">
        <v>14</v>
      </c>
      <c r="H56" s="4" t="s">
        <v>65</v>
      </c>
    </row>
    <row r="57" spans="1:8">
      <c r="A57">
        <v>54</v>
      </c>
      <c r="B57" s="4" t="s">
        <v>121</v>
      </c>
      <c r="C57" s="21" t="s">
        <v>16</v>
      </c>
      <c r="D57" s="4">
        <v>1</v>
      </c>
      <c r="E57" s="23">
        <v>1740</v>
      </c>
      <c r="F57" s="23">
        <v>1740</v>
      </c>
      <c r="G57" s="4" t="s">
        <v>14</v>
      </c>
      <c r="H57" s="4" t="s">
        <v>71</v>
      </c>
    </row>
    <row r="58" spans="1:8" ht="30">
      <c r="A58">
        <v>55</v>
      </c>
      <c r="B58" s="4" t="s">
        <v>83</v>
      </c>
      <c r="C58" s="21" t="s">
        <v>16</v>
      </c>
      <c r="D58" s="4">
        <v>1</v>
      </c>
      <c r="E58" s="23">
        <v>9976</v>
      </c>
      <c r="F58" s="23">
        <v>9976</v>
      </c>
      <c r="G58" s="4" t="s">
        <v>14</v>
      </c>
      <c r="H58" s="4" t="s">
        <v>122</v>
      </c>
    </row>
    <row r="59" spans="1:8" ht="30">
      <c r="A59">
        <v>56</v>
      </c>
      <c r="B59" s="4" t="s">
        <v>123</v>
      </c>
      <c r="C59" s="21" t="s">
        <v>16</v>
      </c>
      <c r="D59" s="4">
        <v>10</v>
      </c>
      <c r="E59" s="23">
        <v>90660</v>
      </c>
      <c r="F59" s="23">
        <v>90660</v>
      </c>
      <c r="G59" s="4" t="s">
        <v>14</v>
      </c>
      <c r="H59" s="4" t="s">
        <v>122</v>
      </c>
    </row>
    <row r="60" spans="1:8">
      <c r="A60">
        <v>57</v>
      </c>
      <c r="B60" s="4" t="s">
        <v>124</v>
      </c>
      <c r="C60" s="21" t="s">
        <v>16</v>
      </c>
      <c r="D60" s="4">
        <v>1</v>
      </c>
      <c r="E60" s="23">
        <v>3837</v>
      </c>
      <c r="F60" s="23">
        <v>3837</v>
      </c>
      <c r="G60" s="4" t="s">
        <v>14</v>
      </c>
      <c r="H60" s="4" t="s">
        <v>116</v>
      </c>
    </row>
    <row r="61" spans="1:8">
      <c r="A61">
        <v>58</v>
      </c>
      <c r="B61" s="4" t="s">
        <v>125</v>
      </c>
      <c r="C61" s="21" t="s">
        <v>16</v>
      </c>
      <c r="D61" s="4">
        <v>3</v>
      </c>
      <c r="E61" s="23">
        <v>100050</v>
      </c>
      <c r="F61" s="23">
        <v>100050</v>
      </c>
      <c r="G61" s="4" t="s">
        <v>14</v>
      </c>
      <c r="H61" s="4" t="s">
        <v>116</v>
      </c>
    </row>
    <row r="62" spans="1:8">
      <c r="A62">
        <v>59</v>
      </c>
      <c r="B62" s="4" t="s">
        <v>80</v>
      </c>
      <c r="C62" s="21" t="s">
        <v>18</v>
      </c>
      <c r="D62" s="4">
        <v>1</v>
      </c>
      <c r="E62" s="23">
        <v>870</v>
      </c>
      <c r="F62" s="23">
        <v>870</v>
      </c>
      <c r="G62" s="4" t="s">
        <v>14</v>
      </c>
      <c r="H62" s="4" t="s">
        <v>116</v>
      </c>
    </row>
    <row r="63" spans="1:8">
      <c r="A63">
        <v>60</v>
      </c>
      <c r="B63" s="4" t="s">
        <v>64</v>
      </c>
      <c r="C63" s="21" t="s">
        <v>18</v>
      </c>
      <c r="D63" s="4">
        <v>49</v>
      </c>
      <c r="E63" s="23">
        <v>57800</v>
      </c>
      <c r="F63" s="23">
        <v>57800</v>
      </c>
      <c r="G63" s="4" t="s">
        <v>14</v>
      </c>
      <c r="H63" s="4" t="s">
        <v>67</v>
      </c>
    </row>
    <row r="64" spans="1:8">
      <c r="A64">
        <v>61</v>
      </c>
      <c r="B64" s="4" t="s">
        <v>13</v>
      </c>
      <c r="C64" s="21" t="s">
        <v>16</v>
      </c>
      <c r="D64" s="4">
        <v>3</v>
      </c>
      <c r="E64" s="23">
        <v>3568.18</v>
      </c>
      <c r="F64" s="23">
        <v>3568.18</v>
      </c>
      <c r="G64" s="4" t="s">
        <v>14</v>
      </c>
      <c r="H64" s="4" t="s">
        <v>47</v>
      </c>
    </row>
    <row r="65" spans="1:8">
      <c r="A65">
        <v>61</v>
      </c>
      <c r="B65" s="4" t="s">
        <v>13</v>
      </c>
      <c r="C65" s="21" t="s">
        <v>16</v>
      </c>
      <c r="D65" s="4">
        <v>15</v>
      </c>
      <c r="E65" s="23">
        <v>43186.8</v>
      </c>
      <c r="F65" s="23">
        <v>43186.8</v>
      </c>
      <c r="G65" s="4" t="s">
        <v>14</v>
      </c>
      <c r="H65" s="4" t="s">
        <v>27</v>
      </c>
    </row>
    <row r="66" spans="1:8">
      <c r="A66">
        <v>62</v>
      </c>
      <c r="B66" s="4" t="s">
        <v>118</v>
      </c>
      <c r="C66" s="21" t="s">
        <v>16</v>
      </c>
      <c r="D66" s="4">
        <v>1</v>
      </c>
      <c r="E66" s="23">
        <v>6800</v>
      </c>
      <c r="F66" s="23">
        <v>6800</v>
      </c>
      <c r="G66" s="4" t="s">
        <v>14</v>
      </c>
      <c r="H66" s="4" t="s">
        <v>27</v>
      </c>
    </row>
    <row r="67" spans="1:8">
      <c r="A67">
        <v>63</v>
      </c>
      <c r="B67" s="4" t="s">
        <v>83</v>
      </c>
      <c r="C67" s="21" t="s">
        <v>16</v>
      </c>
      <c r="D67" s="4">
        <v>1</v>
      </c>
      <c r="E67" s="23">
        <v>4408</v>
      </c>
      <c r="F67" s="23">
        <v>4408</v>
      </c>
      <c r="G67" s="4" t="s">
        <v>14</v>
      </c>
      <c r="H67" s="4" t="s">
        <v>61</v>
      </c>
    </row>
    <row r="68" spans="1:8">
      <c r="A68">
        <v>64</v>
      </c>
      <c r="B68" s="4" t="s">
        <v>13</v>
      </c>
      <c r="C68" s="21" t="s">
        <v>16</v>
      </c>
      <c r="D68" s="4">
        <v>1</v>
      </c>
      <c r="E68" s="23">
        <v>34800</v>
      </c>
      <c r="F68" s="23">
        <v>34800</v>
      </c>
      <c r="G68" s="4" t="s">
        <v>14</v>
      </c>
      <c r="H68" s="4" t="s">
        <v>61</v>
      </c>
    </row>
    <row r="69" spans="1:8" ht="30">
      <c r="A69">
        <v>65</v>
      </c>
      <c r="B69" s="4" t="s">
        <v>126</v>
      </c>
      <c r="C69" s="21" t="s">
        <v>16</v>
      </c>
      <c r="D69" s="4">
        <v>1</v>
      </c>
      <c r="E69" s="23">
        <v>12528</v>
      </c>
      <c r="F69" s="23">
        <v>12528</v>
      </c>
      <c r="G69" s="4" t="s">
        <v>14</v>
      </c>
      <c r="H69" s="4" t="s">
        <v>69</v>
      </c>
    </row>
    <row r="70" spans="1:8">
      <c r="A70">
        <v>66</v>
      </c>
      <c r="B70" s="4" t="s">
        <v>125</v>
      </c>
      <c r="C70" s="21" t="s">
        <v>16</v>
      </c>
      <c r="D70" s="4">
        <v>3</v>
      </c>
      <c r="E70" s="23">
        <v>104400</v>
      </c>
      <c r="F70" s="23">
        <v>104400</v>
      </c>
    </row>
    <row r="71" spans="1:8">
      <c r="A71">
        <v>67</v>
      </c>
      <c r="B71" s="4" t="s">
        <v>80</v>
      </c>
      <c r="C71" s="21" t="s">
        <v>18</v>
      </c>
      <c r="D71" s="4">
        <v>1</v>
      </c>
      <c r="E71" s="23">
        <v>5126.04</v>
      </c>
      <c r="F71" s="23">
        <v>5126.04</v>
      </c>
      <c r="G71" s="4" t="s">
        <v>14</v>
      </c>
      <c r="H71" s="4" t="s">
        <v>38</v>
      </c>
    </row>
    <row r="72" spans="1:8">
      <c r="A72">
        <v>68</v>
      </c>
      <c r="B72" s="4" t="s">
        <v>83</v>
      </c>
      <c r="C72" s="21" t="s">
        <v>16</v>
      </c>
      <c r="D72" s="4">
        <v>1</v>
      </c>
      <c r="E72" s="23">
        <v>10092</v>
      </c>
      <c r="F72" s="23">
        <v>10092</v>
      </c>
      <c r="G72" s="4" t="s">
        <v>14</v>
      </c>
      <c r="H72" s="4" t="s">
        <v>127</v>
      </c>
    </row>
    <row r="73" spans="1:8">
      <c r="A73">
        <v>69</v>
      </c>
      <c r="B73" s="4" t="s">
        <v>128</v>
      </c>
      <c r="C73" s="21" t="s">
        <v>16</v>
      </c>
      <c r="D73" s="4">
        <v>1</v>
      </c>
      <c r="E73" s="23">
        <v>45124</v>
      </c>
      <c r="F73" s="23">
        <v>45124</v>
      </c>
      <c r="G73" s="4" t="s">
        <v>14</v>
      </c>
      <c r="H73" s="4" t="s">
        <v>115</v>
      </c>
    </row>
    <row r="74" spans="1:8">
      <c r="A74">
        <v>70</v>
      </c>
      <c r="B74" s="4" t="s">
        <v>129</v>
      </c>
      <c r="C74" s="21" t="s">
        <v>16</v>
      </c>
      <c r="D74" s="4">
        <v>1</v>
      </c>
      <c r="E74" s="23">
        <v>21695.99</v>
      </c>
      <c r="F74" s="23">
        <v>21695.99</v>
      </c>
      <c r="G74" s="4" t="s">
        <v>14</v>
      </c>
      <c r="H74" s="4" t="s">
        <v>115</v>
      </c>
    </row>
    <row r="75" spans="1:8">
      <c r="A75">
        <v>71</v>
      </c>
      <c r="B75" s="4" t="s">
        <v>46</v>
      </c>
      <c r="C75" s="21" t="s">
        <v>18</v>
      </c>
      <c r="D75" s="4">
        <v>1</v>
      </c>
      <c r="E75" s="23">
        <v>8028.36</v>
      </c>
      <c r="F75" s="23">
        <v>8028.36</v>
      </c>
      <c r="G75" s="4" t="s">
        <v>14</v>
      </c>
      <c r="H75" s="4" t="s">
        <v>130</v>
      </c>
    </row>
    <row r="76" spans="1:8">
      <c r="A76">
        <v>72</v>
      </c>
      <c r="B76" s="4" t="s">
        <v>8</v>
      </c>
      <c r="C76" s="21" t="s">
        <v>9</v>
      </c>
      <c r="D76" s="4">
        <v>5</v>
      </c>
      <c r="E76" s="23">
        <v>11000</v>
      </c>
      <c r="F76" s="23">
        <v>11000</v>
      </c>
      <c r="G76" s="4" t="s">
        <v>14</v>
      </c>
      <c r="H76" s="4" t="s">
        <v>117</v>
      </c>
    </row>
    <row r="77" spans="1:8">
      <c r="A77">
        <v>73</v>
      </c>
      <c r="B77" s="4" t="s">
        <v>46</v>
      </c>
      <c r="C77" s="21" t="s">
        <v>9</v>
      </c>
      <c r="D77" s="4">
        <v>8</v>
      </c>
      <c r="E77" s="23">
        <v>37523.68</v>
      </c>
      <c r="F77" s="23">
        <v>37523.68</v>
      </c>
      <c r="G77" s="4" t="s">
        <v>14</v>
      </c>
      <c r="H77" s="4" t="s">
        <v>56</v>
      </c>
    </row>
    <row r="78" spans="1:8">
      <c r="A78">
        <v>74</v>
      </c>
      <c r="B78" s="4" t="s">
        <v>83</v>
      </c>
      <c r="C78" s="21" t="s">
        <v>16</v>
      </c>
      <c r="D78" s="4">
        <v>1</v>
      </c>
      <c r="E78" s="23">
        <v>4756</v>
      </c>
      <c r="F78" s="23">
        <v>4756</v>
      </c>
      <c r="G78" s="4" t="s">
        <v>14</v>
      </c>
      <c r="H78" s="4" t="s">
        <v>127</v>
      </c>
    </row>
    <row r="79" spans="1:8">
      <c r="A79">
        <v>75</v>
      </c>
      <c r="B79" s="4" t="s">
        <v>131</v>
      </c>
      <c r="C79" s="21" t="s">
        <v>18</v>
      </c>
      <c r="D79" s="4">
        <v>1</v>
      </c>
      <c r="E79" s="23">
        <v>148016</v>
      </c>
      <c r="F79" s="23">
        <v>148016</v>
      </c>
      <c r="G79" s="4" t="s">
        <v>14</v>
      </c>
      <c r="H79" s="4" t="s">
        <v>127</v>
      </c>
    </row>
    <row r="80" spans="1:8">
      <c r="A80">
        <v>76</v>
      </c>
      <c r="B80" s="4" t="s">
        <v>13</v>
      </c>
      <c r="C80" s="21" t="s">
        <v>18</v>
      </c>
      <c r="D80" s="4">
        <v>3</v>
      </c>
      <c r="E80" s="23">
        <v>28530.02</v>
      </c>
      <c r="F80" s="23">
        <v>28530.02</v>
      </c>
      <c r="G80" s="4" t="s">
        <v>14</v>
      </c>
      <c r="H80" s="4" t="s">
        <v>127</v>
      </c>
    </row>
    <row r="81" spans="1:8" ht="30">
      <c r="A81">
        <v>77</v>
      </c>
      <c r="B81" s="4" t="s">
        <v>83</v>
      </c>
      <c r="C81" s="21" t="s">
        <v>16</v>
      </c>
      <c r="D81" s="4">
        <v>1</v>
      </c>
      <c r="E81" s="23">
        <v>20416</v>
      </c>
      <c r="F81" s="23">
        <v>20416</v>
      </c>
      <c r="G81" s="4" t="s">
        <v>14</v>
      </c>
      <c r="H81" s="4" t="s">
        <v>122</v>
      </c>
    </row>
    <row r="82" spans="1:8">
      <c r="A82">
        <v>78</v>
      </c>
      <c r="B82" s="4" t="s">
        <v>13</v>
      </c>
      <c r="C82" s="21" t="s">
        <v>18</v>
      </c>
      <c r="D82" s="4">
        <v>10</v>
      </c>
      <c r="E82" s="23">
        <f>17004+8720</f>
        <v>25724</v>
      </c>
      <c r="F82" s="23">
        <f>17004+8720</f>
        <v>25724</v>
      </c>
      <c r="G82" s="4" t="s">
        <v>14</v>
      </c>
      <c r="H82" s="4" t="s">
        <v>61</v>
      </c>
    </row>
    <row r="83" spans="1:8">
      <c r="A83">
        <v>79</v>
      </c>
      <c r="B83" s="4" t="s">
        <v>13</v>
      </c>
      <c r="C83" s="21" t="s">
        <v>18</v>
      </c>
      <c r="D83" s="4">
        <v>2</v>
      </c>
      <c r="E83" s="23">
        <f>16588+10324</f>
        <v>26912</v>
      </c>
      <c r="F83" s="23">
        <f>16588+10324</f>
        <v>26912</v>
      </c>
      <c r="G83" s="4" t="s">
        <v>14</v>
      </c>
      <c r="H83" s="4" t="s">
        <v>27</v>
      </c>
    </row>
    <row r="84" spans="1:8">
      <c r="A84">
        <v>80</v>
      </c>
      <c r="B84" s="4" t="s">
        <v>13</v>
      </c>
      <c r="C84" s="21" t="s">
        <v>18</v>
      </c>
      <c r="D84" s="4">
        <v>3</v>
      </c>
      <c r="E84" s="23">
        <v>9744</v>
      </c>
      <c r="F84" s="23">
        <v>9744</v>
      </c>
      <c r="G84" s="4" t="s">
        <v>14</v>
      </c>
      <c r="H84" s="4" t="s">
        <v>117</v>
      </c>
    </row>
    <row r="85" spans="1:8">
      <c r="A85">
        <v>81</v>
      </c>
      <c r="B85" s="4" t="s">
        <v>77</v>
      </c>
      <c r="C85" s="21" t="s">
        <v>18</v>
      </c>
      <c r="D85" s="4">
        <v>710</v>
      </c>
      <c r="E85" s="23">
        <v>50245</v>
      </c>
      <c r="F85" s="23">
        <v>50245</v>
      </c>
      <c r="G85" s="4" t="s">
        <v>14</v>
      </c>
      <c r="H85" s="4" t="s">
        <v>117</v>
      </c>
    </row>
    <row r="86" spans="1:8">
      <c r="A86">
        <v>82</v>
      </c>
      <c r="B86" s="4" t="s">
        <v>80</v>
      </c>
      <c r="C86" s="21" t="s">
        <v>18</v>
      </c>
      <c r="D86" s="4">
        <v>1</v>
      </c>
      <c r="E86" s="23">
        <v>6899</v>
      </c>
      <c r="F86" s="23">
        <v>6899</v>
      </c>
      <c r="G86" s="4" t="s">
        <v>14</v>
      </c>
      <c r="H86" s="4" t="s">
        <v>89</v>
      </c>
    </row>
    <row r="87" spans="1:8">
      <c r="A87" s="26">
        <v>83</v>
      </c>
      <c r="B87" s="27" t="s">
        <v>11</v>
      </c>
      <c r="C87" s="28"/>
      <c r="D87" s="27"/>
      <c r="E87" s="29">
        <v>926881.69</v>
      </c>
      <c r="F87" s="29">
        <v>926881.69</v>
      </c>
      <c r="G87" s="27" t="s">
        <v>14</v>
      </c>
      <c r="H87" s="27" t="s">
        <v>132</v>
      </c>
    </row>
    <row r="88" spans="1:8">
      <c r="A88" s="26">
        <v>84</v>
      </c>
      <c r="B88" s="4" t="s">
        <v>133</v>
      </c>
      <c r="C88" s="21" t="s">
        <v>18</v>
      </c>
      <c r="D88" s="4">
        <v>1</v>
      </c>
      <c r="E88" s="23">
        <v>9454</v>
      </c>
      <c r="F88" s="23">
        <v>9454</v>
      </c>
      <c r="G88" s="4" t="s">
        <v>14</v>
      </c>
      <c r="H88" s="4" t="s">
        <v>132</v>
      </c>
    </row>
    <row r="89" spans="1:8">
      <c r="A89" s="26">
        <v>85</v>
      </c>
      <c r="B89" s="4" t="s">
        <v>83</v>
      </c>
      <c r="C89" s="21" t="s">
        <v>16</v>
      </c>
      <c r="D89" s="4">
        <v>1</v>
      </c>
      <c r="E89" s="23">
        <v>29433.37</v>
      </c>
      <c r="F89" s="23">
        <v>29433.37</v>
      </c>
      <c r="G89" s="4" t="s">
        <v>14</v>
      </c>
      <c r="H89" s="4" t="s">
        <v>27</v>
      </c>
    </row>
    <row r="90" spans="1:8">
      <c r="A90" s="26">
        <v>86</v>
      </c>
      <c r="B90" s="4" t="s">
        <v>77</v>
      </c>
      <c r="C90" s="21" t="s">
        <v>18</v>
      </c>
      <c r="D90" s="4">
        <v>1</v>
      </c>
      <c r="E90" s="23">
        <v>700</v>
      </c>
      <c r="F90" s="23">
        <v>700</v>
      </c>
      <c r="G90" s="4" t="s">
        <v>14</v>
      </c>
      <c r="H90" s="4" t="s">
        <v>27</v>
      </c>
    </row>
    <row r="91" spans="1:8">
      <c r="A91" s="26">
        <v>87</v>
      </c>
      <c r="B91" s="4" t="s">
        <v>11</v>
      </c>
      <c r="C91" s="21"/>
      <c r="E91" s="23">
        <v>400</v>
      </c>
      <c r="F91" s="23">
        <v>400</v>
      </c>
      <c r="G91" s="4" t="s">
        <v>14</v>
      </c>
      <c r="H91" s="4" t="s">
        <v>27</v>
      </c>
    </row>
    <row r="92" spans="1:8">
      <c r="A92" s="26">
        <v>88</v>
      </c>
      <c r="B92" s="4" t="s">
        <v>134</v>
      </c>
      <c r="C92" s="21"/>
      <c r="D92" s="4">
        <v>1</v>
      </c>
      <c r="E92" s="23">
        <v>3324609.19</v>
      </c>
      <c r="F92" s="23">
        <v>3324609.19</v>
      </c>
      <c r="G92" s="4" t="s">
        <v>14</v>
      </c>
      <c r="H92" s="4" t="s">
        <v>27</v>
      </c>
    </row>
    <row r="93" spans="1:8">
      <c r="A93" s="26">
        <v>89</v>
      </c>
      <c r="B93" s="4" t="s">
        <v>135</v>
      </c>
      <c r="C93" s="21" t="s">
        <v>16</v>
      </c>
      <c r="D93" s="4">
        <v>1</v>
      </c>
      <c r="E93" s="23">
        <v>103670.59</v>
      </c>
      <c r="F93" s="23">
        <v>103670.59</v>
      </c>
      <c r="G93" s="4" t="s">
        <v>14</v>
      </c>
      <c r="H93" s="4" t="s">
        <v>27</v>
      </c>
    </row>
    <row r="94" spans="1:8">
      <c r="A94" s="26">
        <v>90</v>
      </c>
      <c r="B94" s="4" t="s">
        <v>8</v>
      </c>
      <c r="C94" s="21" t="s">
        <v>18</v>
      </c>
      <c r="D94" s="4">
        <v>1</v>
      </c>
      <c r="E94" s="23">
        <v>7517.31</v>
      </c>
      <c r="F94" s="23">
        <v>7517.31</v>
      </c>
      <c r="G94" s="4" t="s">
        <v>14</v>
      </c>
      <c r="H94" s="4" t="s">
        <v>22</v>
      </c>
    </row>
    <row r="95" spans="1:8">
      <c r="A95" s="26">
        <v>91</v>
      </c>
      <c r="B95" s="4" t="s">
        <v>136</v>
      </c>
      <c r="C95" s="21" t="s">
        <v>16</v>
      </c>
      <c r="D95" s="4">
        <v>14</v>
      </c>
      <c r="E95" s="23">
        <v>26235.72</v>
      </c>
      <c r="F95" s="23">
        <f>E95</f>
        <v>26235.72</v>
      </c>
      <c r="G95" s="4" t="s">
        <v>14</v>
      </c>
      <c r="H95" s="4" t="s">
        <v>137</v>
      </c>
    </row>
    <row r="96" spans="1:8">
      <c r="A96" s="26">
        <v>92</v>
      </c>
      <c r="B96" s="4" t="s">
        <v>8</v>
      </c>
      <c r="C96" s="21" t="s">
        <v>18</v>
      </c>
      <c r="D96" s="4">
        <v>1</v>
      </c>
      <c r="E96" s="23">
        <v>5399</v>
      </c>
      <c r="F96" s="23">
        <v>5399</v>
      </c>
      <c r="G96" s="4" t="s">
        <v>14</v>
      </c>
      <c r="H96" s="4" t="s">
        <v>53</v>
      </c>
    </row>
    <row r="97" spans="1:8">
      <c r="A97" s="26">
        <v>93</v>
      </c>
      <c r="B97" s="4" t="s">
        <v>64</v>
      </c>
      <c r="C97" s="21" t="s">
        <v>18</v>
      </c>
      <c r="D97" s="4">
        <v>547</v>
      </c>
      <c r="E97" s="23">
        <v>36994.199999999997</v>
      </c>
      <c r="F97" s="23">
        <f>E97</f>
        <v>36994.199999999997</v>
      </c>
      <c r="G97" s="4" t="s">
        <v>14</v>
      </c>
      <c r="H97" s="4" t="s">
        <v>53</v>
      </c>
    </row>
    <row r="98" spans="1:8">
      <c r="A98" s="26">
        <v>94</v>
      </c>
      <c r="B98" s="4" t="s">
        <v>46</v>
      </c>
      <c r="C98" s="21" t="s">
        <v>18</v>
      </c>
      <c r="D98" s="4">
        <v>6</v>
      </c>
      <c r="E98" s="23">
        <v>8477</v>
      </c>
      <c r="F98" s="23">
        <v>8477</v>
      </c>
      <c r="G98" s="4" t="s">
        <v>14</v>
      </c>
      <c r="H98" s="4" t="s">
        <v>81</v>
      </c>
    </row>
    <row r="99" spans="1:8">
      <c r="A99" s="26">
        <v>95</v>
      </c>
      <c r="B99" s="4" t="s">
        <v>83</v>
      </c>
      <c r="C99" s="21" t="s">
        <v>16</v>
      </c>
      <c r="D99" s="4">
        <v>1</v>
      </c>
      <c r="E99" s="23">
        <v>5627.22</v>
      </c>
      <c r="F99" s="23">
        <v>5627.22</v>
      </c>
      <c r="G99" s="4" t="s">
        <v>14</v>
      </c>
      <c r="H99" s="4" t="s">
        <v>127</v>
      </c>
    </row>
    <row r="100" spans="1:8">
      <c r="A100" s="26">
        <v>96</v>
      </c>
      <c r="B100" s="4" t="s">
        <v>46</v>
      </c>
      <c r="C100" s="21" t="s">
        <v>18</v>
      </c>
      <c r="D100" s="4">
        <v>53</v>
      </c>
      <c r="E100" s="23">
        <v>7437.99</v>
      </c>
      <c r="F100" s="23">
        <v>7437.99</v>
      </c>
      <c r="G100" s="4" t="s">
        <v>14</v>
      </c>
      <c r="H100" s="4" t="s">
        <v>47</v>
      </c>
    </row>
    <row r="101" spans="1:8">
      <c r="A101" s="26">
        <v>97</v>
      </c>
      <c r="B101" s="4" t="s">
        <v>124</v>
      </c>
      <c r="C101" s="21" t="s">
        <v>18</v>
      </c>
      <c r="D101" s="4">
        <v>1</v>
      </c>
      <c r="E101" s="23">
        <v>500</v>
      </c>
      <c r="F101" s="23">
        <v>500</v>
      </c>
      <c r="G101" s="4" t="s">
        <v>14</v>
      </c>
      <c r="H101" s="4" t="s">
        <v>47</v>
      </c>
    </row>
    <row r="102" spans="1:8">
      <c r="A102" s="26">
        <v>98</v>
      </c>
      <c r="B102" s="4" t="s">
        <v>13</v>
      </c>
      <c r="C102" s="21" t="s">
        <v>18</v>
      </c>
      <c r="D102" s="4">
        <v>2</v>
      </c>
      <c r="E102" s="23">
        <v>569</v>
      </c>
      <c r="F102" s="23">
        <v>569</v>
      </c>
      <c r="G102" s="4" t="s">
        <v>14</v>
      </c>
      <c r="H102" s="4" t="s">
        <v>84</v>
      </c>
    </row>
    <row r="103" spans="1:8">
      <c r="A103" s="26">
        <v>99</v>
      </c>
      <c r="B103" s="4" t="s">
        <v>77</v>
      </c>
      <c r="C103" s="21" t="s">
        <v>18</v>
      </c>
      <c r="D103" s="4">
        <v>1</v>
      </c>
      <c r="E103" s="23">
        <v>3900</v>
      </c>
      <c r="F103" s="23">
        <v>3900</v>
      </c>
      <c r="G103" s="4" t="s">
        <v>14</v>
      </c>
      <c r="H103" s="4" t="s">
        <v>116</v>
      </c>
    </row>
    <row r="104" spans="1:8">
      <c r="A104" s="26">
        <v>100</v>
      </c>
      <c r="B104" s="4" t="s">
        <v>8</v>
      </c>
      <c r="C104" s="21" t="s">
        <v>18</v>
      </c>
      <c r="D104" s="4">
        <v>4</v>
      </c>
      <c r="E104" s="23">
        <v>836</v>
      </c>
      <c r="F104" s="23">
        <v>836</v>
      </c>
      <c r="G104" s="4" t="s">
        <v>14</v>
      </c>
      <c r="H104" s="4" t="s">
        <v>116</v>
      </c>
    </row>
    <row r="105" spans="1:8">
      <c r="A105" s="26">
        <v>101</v>
      </c>
      <c r="B105" s="4" t="s">
        <v>46</v>
      </c>
      <c r="C105" s="21" t="s">
        <v>18</v>
      </c>
      <c r="D105" s="4">
        <v>97</v>
      </c>
      <c r="E105" s="23">
        <f>912+1864</f>
        <v>2776</v>
      </c>
      <c r="F105" s="23">
        <f>912+1864</f>
        <v>2776</v>
      </c>
      <c r="G105" s="4" t="s">
        <v>14</v>
      </c>
      <c r="H105" s="4" t="s">
        <v>69</v>
      </c>
    </row>
    <row r="106" spans="1:8">
      <c r="A106" s="26">
        <v>102</v>
      </c>
      <c r="B106" s="4" t="s">
        <v>46</v>
      </c>
      <c r="C106" s="21" t="s">
        <v>18</v>
      </c>
      <c r="D106" s="4">
        <v>46</v>
      </c>
      <c r="E106" s="23">
        <v>4247.4799999999996</v>
      </c>
      <c r="F106" s="23">
        <v>4247.4799999999996</v>
      </c>
      <c r="G106" s="4" t="s">
        <v>14</v>
      </c>
      <c r="H106" s="4" t="s">
        <v>55</v>
      </c>
    </row>
    <row r="107" spans="1:8">
      <c r="A107" s="26">
        <v>103</v>
      </c>
      <c r="B107" s="4" t="s">
        <v>8</v>
      </c>
      <c r="C107" s="21" t="s">
        <v>18</v>
      </c>
      <c r="D107" s="4">
        <v>2</v>
      </c>
      <c r="E107" s="23">
        <v>8680.61</v>
      </c>
      <c r="F107" s="23">
        <v>8680.61</v>
      </c>
      <c r="G107" s="4" t="s">
        <v>14</v>
      </c>
      <c r="H107" s="4" t="s">
        <v>38</v>
      </c>
    </row>
    <row r="108" spans="1:8">
      <c r="A108" s="26">
        <v>104</v>
      </c>
      <c r="B108" s="4" t="s">
        <v>121</v>
      </c>
      <c r="C108" s="21" t="s">
        <v>16</v>
      </c>
      <c r="D108" s="4">
        <v>1</v>
      </c>
      <c r="E108" s="23">
        <v>11600</v>
      </c>
      <c r="F108" s="23">
        <v>11600</v>
      </c>
      <c r="G108" s="4" t="s">
        <v>14</v>
      </c>
      <c r="H108" s="4" t="s">
        <v>62</v>
      </c>
    </row>
    <row r="109" spans="1:8">
      <c r="A109"/>
      <c r="E109" s="23"/>
      <c r="F109" s="4"/>
    </row>
    <row r="110" spans="1:8">
      <c r="D110" s="41" t="s">
        <v>230</v>
      </c>
      <c r="E110" s="42">
        <f>SUM(E4:E109)</f>
        <v>7318340.9200000009</v>
      </c>
      <c r="F110" s="42">
        <f>SUM(F4:F109)</f>
        <v>7318340.9200000009</v>
      </c>
    </row>
  </sheetData>
  <mergeCells count="1">
    <mergeCell ref="A1:H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opLeftCell="A49" workbookViewId="0">
      <selection activeCell="B65" sqref="B65"/>
    </sheetView>
  </sheetViews>
  <sheetFormatPr baseColWidth="10" defaultRowHeight="15"/>
  <cols>
    <col min="2" max="2" width="23.44140625" customWidth="1"/>
    <col min="3" max="3" width="13.33203125" customWidth="1"/>
    <col min="4" max="4" width="11" customWidth="1"/>
    <col min="5" max="5" width="13" customWidth="1"/>
    <col min="6" max="6" width="13.109375" customWidth="1"/>
    <col min="7" max="7" width="17.6640625" customWidth="1"/>
    <col min="8" max="8" width="31.77734375" customWidth="1"/>
  </cols>
  <sheetData>
    <row r="1" spans="1:8" ht="41.1" customHeight="1">
      <c r="A1" s="19" t="s">
        <v>20</v>
      </c>
      <c r="B1" s="19"/>
      <c r="C1" s="19"/>
      <c r="D1" s="19"/>
      <c r="E1" s="19"/>
      <c r="F1" s="19"/>
      <c r="G1" s="19"/>
      <c r="H1" s="19"/>
    </row>
    <row r="2" spans="1:8" ht="41.1" customHeight="1">
      <c r="A2" s="19"/>
      <c r="B2" s="19"/>
      <c r="C2" s="19"/>
      <c r="D2" s="19"/>
      <c r="E2" s="19"/>
      <c r="F2" s="19"/>
      <c r="G2" s="19"/>
      <c r="H2" s="19"/>
    </row>
    <row r="3" spans="1:8" ht="31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s="1">
        <v>1</v>
      </c>
      <c r="B4" s="3" t="s">
        <v>13</v>
      </c>
      <c r="C4" s="3" t="s">
        <v>18</v>
      </c>
      <c r="D4" s="3">
        <v>56</v>
      </c>
      <c r="E4" s="30">
        <v>17857.54</v>
      </c>
      <c r="F4" s="30">
        <v>17857.54</v>
      </c>
      <c r="G4" s="3" t="s">
        <v>138</v>
      </c>
      <c r="H4" s="3" t="s">
        <v>71</v>
      </c>
    </row>
    <row r="5" spans="1:8" ht="30">
      <c r="A5" s="1">
        <v>2</v>
      </c>
      <c r="B5" s="3" t="s">
        <v>139</v>
      </c>
      <c r="C5" s="3" t="s">
        <v>16</v>
      </c>
      <c r="D5" s="3">
        <v>1</v>
      </c>
      <c r="E5" s="30">
        <v>3248</v>
      </c>
      <c r="F5" s="30">
        <v>3248</v>
      </c>
      <c r="G5" s="3" t="s">
        <v>138</v>
      </c>
      <c r="H5" s="3" t="s">
        <v>71</v>
      </c>
    </row>
    <row r="6" spans="1:8">
      <c r="A6" s="1">
        <v>3</v>
      </c>
      <c r="B6" s="3" t="s">
        <v>13</v>
      </c>
      <c r="C6" s="3" t="s">
        <v>18</v>
      </c>
      <c r="D6" s="3">
        <v>3</v>
      </c>
      <c r="E6" s="30">
        <v>3282.2</v>
      </c>
      <c r="F6" s="30">
        <v>3282.2</v>
      </c>
      <c r="G6" s="3" t="s">
        <v>138</v>
      </c>
      <c r="H6" s="3" t="s">
        <v>66</v>
      </c>
    </row>
    <row r="7" spans="1:8">
      <c r="A7" s="1">
        <v>4</v>
      </c>
      <c r="B7" s="3" t="s">
        <v>29</v>
      </c>
      <c r="C7" s="3" t="s">
        <v>18</v>
      </c>
      <c r="D7" s="3">
        <v>1</v>
      </c>
      <c r="E7" s="30">
        <v>104.53</v>
      </c>
      <c r="F7" s="30">
        <v>104.53</v>
      </c>
      <c r="G7" s="3" t="s">
        <v>138</v>
      </c>
      <c r="H7" s="3" t="s">
        <v>34</v>
      </c>
    </row>
    <row r="8" spans="1:8">
      <c r="A8" s="1">
        <v>5</v>
      </c>
      <c r="B8" s="3" t="s">
        <v>51</v>
      </c>
      <c r="C8" s="3" t="s">
        <v>18</v>
      </c>
      <c r="D8" s="3">
        <v>1</v>
      </c>
      <c r="E8" s="30">
        <v>6499</v>
      </c>
      <c r="F8" s="30">
        <v>6499</v>
      </c>
      <c r="G8" s="3" t="s">
        <v>138</v>
      </c>
      <c r="H8" s="3" t="s">
        <v>34</v>
      </c>
    </row>
    <row r="9" spans="1:8">
      <c r="A9" s="1">
        <v>6</v>
      </c>
      <c r="B9" s="3" t="s">
        <v>15</v>
      </c>
      <c r="C9" s="3" t="s">
        <v>16</v>
      </c>
      <c r="D9" s="3">
        <v>1</v>
      </c>
      <c r="E9" s="30">
        <v>3249.41</v>
      </c>
      <c r="F9" s="30">
        <v>3249.41</v>
      </c>
      <c r="G9" s="3" t="s">
        <v>138</v>
      </c>
      <c r="H9" s="3" t="s">
        <v>34</v>
      </c>
    </row>
    <row r="10" spans="1:8">
      <c r="A10" s="1">
        <v>7</v>
      </c>
      <c r="B10" s="3" t="s">
        <v>13</v>
      </c>
      <c r="C10" s="3" t="s">
        <v>18</v>
      </c>
      <c r="D10" s="3">
        <v>26</v>
      </c>
      <c r="E10" s="30">
        <v>59353.23</v>
      </c>
      <c r="F10" s="30">
        <v>59353.23</v>
      </c>
      <c r="G10" s="3" t="s">
        <v>138</v>
      </c>
      <c r="H10" s="3" t="s">
        <v>27</v>
      </c>
    </row>
    <row r="11" spans="1:8">
      <c r="A11" s="1">
        <v>8</v>
      </c>
      <c r="B11" s="3" t="s">
        <v>15</v>
      </c>
      <c r="C11" s="3" t="s">
        <v>16</v>
      </c>
      <c r="D11" s="3">
        <v>5</v>
      </c>
      <c r="E11" s="30">
        <v>54034.05</v>
      </c>
      <c r="F11" s="30">
        <v>54034.05</v>
      </c>
      <c r="G11" s="3" t="s">
        <v>138</v>
      </c>
      <c r="H11" s="3" t="s">
        <v>27</v>
      </c>
    </row>
    <row r="12" spans="1:8">
      <c r="A12" s="1">
        <v>9</v>
      </c>
      <c r="B12" s="3" t="s">
        <v>140</v>
      </c>
      <c r="C12" s="3" t="s">
        <v>16</v>
      </c>
      <c r="D12" s="3">
        <v>1</v>
      </c>
      <c r="E12" s="30">
        <v>754</v>
      </c>
      <c r="F12" s="30">
        <v>754</v>
      </c>
      <c r="G12" s="3" t="s">
        <v>138</v>
      </c>
      <c r="H12" s="3" t="s">
        <v>27</v>
      </c>
    </row>
    <row r="13" spans="1:8">
      <c r="A13" s="1">
        <v>10</v>
      </c>
      <c r="B13" s="3" t="s">
        <v>141</v>
      </c>
      <c r="C13" s="3" t="s">
        <v>16</v>
      </c>
      <c r="D13" s="3">
        <v>5</v>
      </c>
      <c r="E13" s="30">
        <v>354470.66</v>
      </c>
      <c r="F13" s="30">
        <v>354470.66</v>
      </c>
      <c r="G13" s="3" t="s">
        <v>138</v>
      </c>
      <c r="H13" s="3" t="s">
        <v>27</v>
      </c>
    </row>
    <row r="14" spans="1:8" ht="15.75">
      <c r="A14" s="31">
        <v>11</v>
      </c>
      <c r="B14" s="3" t="s">
        <v>142</v>
      </c>
      <c r="C14" s="3" t="s">
        <v>16</v>
      </c>
      <c r="D14" s="3">
        <v>1</v>
      </c>
      <c r="E14" s="32">
        <v>4872</v>
      </c>
      <c r="F14" s="33">
        <v>4872</v>
      </c>
      <c r="G14" s="3" t="s">
        <v>138</v>
      </c>
      <c r="H14" s="21" t="s">
        <v>27</v>
      </c>
    </row>
    <row r="15" spans="1:8">
      <c r="A15" s="1">
        <v>12</v>
      </c>
      <c r="B15" s="34" t="s">
        <v>13</v>
      </c>
      <c r="C15" s="12" t="s">
        <v>18</v>
      </c>
      <c r="D15" s="12">
        <v>5</v>
      </c>
      <c r="E15" s="14">
        <v>1212.8</v>
      </c>
      <c r="F15" s="14">
        <v>1212.8</v>
      </c>
      <c r="G15" s="3" t="s">
        <v>138</v>
      </c>
      <c r="H15" s="12" t="s">
        <v>35</v>
      </c>
    </row>
    <row r="16" spans="1:8">
      <c r="A16" s="1">
        <v>13</v>
      </c>
      <c r="B16" s="35" t="s">
        <v>29</v>
      </c>
      <c r="C16" s="12" t="s">
        <v>18</v>
      </c>
      <c r="D16" s="12">
        <v>81</v>
      </c>
      <c r="E16" s="14">
        <v>16567.169999999998</v>
      </c>
      <c r="F16" s="14">
        <v>16567.169999999998</v>
      </c>
      <c r="G16" s="3" t="s">
        <v>138</v>
      </c>
      <c r="H16" s="12" t="s">
        <v>35</v>
      </c>
    </row>
    <row r="17" spans="1:8" ht="30">
      <c r="A17" s="1">
        <v>14</v>
      </c>
      <c r="B17" s="4" t="s">
        <v>143</v>
      </c>
      <c r="C17" s="12" t="s">
        <v>18</v>
      </c>
      <c r="D17" s="12">
        <v>8</v>
      </c>
      <c r="E17" s="14">
        <v>11136</v>
      </c>
      <c r="F17" s="14">
        <v>11136</v>
      </c>
      <c r="G17" s="3" t="s">
        <v>138</v>
      </c>
      <c r="H17" s="12" t="s">
        <v>35</v>
      </c>
    </row>
    <row r="18" spans="1:8">
      <c r="A18" s="1">
        <v>15</v>
      </c>
      <c r="B18" s="12" t="s">
        <v>29</v>
      </c>
      <c r="C18" s="12" t="s">
        <v>18</v>
      </c>
      <c r="D18" s="12">
        <v>16</v>
      </c>
      <c r="E18" s="14">
        <v>2040.18</v>
      </c>
      <c r="F18" s="14">
        <v>2040.18</v>
      </c>
      <c r="G18" s="3" t="s">
        <v>138</v>
      </c>
      <c r="H18" s="12" t="s">
        <v>28</v>
      </c>
    </row>
    <row r="19" spans="1:8">
      <c r="A19" s="1">
        <v>16</v>
      </c>
      <c r="B19" s="4" t="s">
        <v>90</v>
      </c>
      <c r="C19" s="12" t="s">
        <v>18</v>
      </c>
      <c r="D19" s="12">
        <v>6</v>
      </c>
      <c r="E19" s="14">
        <v>19140</v>
      </c>
      <c r="F19" s="14">
        <v>19140</v>
      </c>
      <c r="G19" s="3" t="s">
        <v>138</v>
      </c>
      <c r="H19" s="12" t="s">
        <v>28</v>
      </c>
    </row>
    <row r="20" spans="1:8" ht="30">
      <c r="A20" s="1">
        <v>17</v>
      </c>
      <c r="B20" s="4" t="s">
        <v>13</v>
      </c>
      <c r="C20" s="12" t="s">
        <v>18</v>
      </c>
      <c r="D20" s="12">
        <v>10</v>
      </c>
      <c r="E20" s="14">
        <v>5378.92</v>
      </c>
      <c r="F20" s="14">
        <v>5378.92</v>
      </c>
      <c r="G20" s="3" t="s">
        <v>138</v>
      </c>
      <c r="H20" s="12" t="s">
        <v>144</v>
      </c>
    </row>
    <row r="21" spans="1:8" ht="30">
      <c r="A21" s="1">
        <v>18</v>
      </c>
      <c r="B21" s="12" t="s">
        <v>90</v>
      </c>
      <c r="C21" s="12" t="s">
        <v>18</v>
      </c>
      <c r="D21" s="12">
        <v>2</v>
      </c>
      <c r="E21" s="14">
        <v>9048</v>
      </c>
      <c r="F21" s="14">
        <v>9048</v>
      </c>
      <c r="G21" s="3" t="s">
        <v>138</v>
      </c>
      <c r="H21" s="12" t="s">
        <v>144</v>
      </c>
    </row>
    <row r="22" spans="1:8">
      <c r="A22" s="1">
        <v>19</v>
      </c>
      <c r="B22" s="4" t="s">
        <v>13</v>
      </c>
      <c r="C22" s="12" t="s">
        <v>18</v>
      </c>
      <c r="D22" s="12">
        <v>6</v>
      </c>
      <c r="E22" s="14">
        <v>4340.6000000000004</v>
      </c>
      <c r="F22" s="14">
        <v>4340.6000000000004</v>
      </c>
      <c r="G22" s="3" t="s">
        <v>138</v>
      </c>
      <c r="H22" s="12" t="s">
        <v>30</v>
      </c>
    </row>
    <row r="23" spans="1:8">
      <c r="A23" s="1">
        <v>20</v>
      </c>
      <c r="B23" s="12" t="s">
        <v>29</v>
      </c>
      <c r="C23" s="12" t="s">
        <v>18</v>
      </c>
      <c r="D23" s="12">
        <v>276</v>
      </c>
      <c r="E23" s="14">
        <v>28419.84</v>
      </c>
      <c r="F23" s="14">
        <v>28419.84</v>
      </c>
      <c r="G23" s="3" t="s">
        <v>138</v>
      </c>
      <c r="H23" s="12" t="s">
        <v>30</v>
      </c>
    </row>
    <row r="24" spans="1:8">
      <c r="A24" s="1">
        <v>21</v>
      </c>
      <c r="B24" s="12" t="s">
        <v>15</v>
      </c>
      <c r="C24" s="12" t="s">
        <v>16</v>
      </c>
      <c r="D24" s="12">
        <v>1</v>
      </c>
      <c r="E24" s="14">
        <v>4698</v>
      </c>
      <c r="F24" s="14">
        <v>4698</v>
      </c>
      <c r="G24" s="3" t="s">
        <v>138</v>
      </c>
      <c r="H24" s="12" t="s">
        <v>30</v>
      </c>
    </row>
    <row r="25" spans="1:8">
      <c r="A25" s="1">
        <v>22</v>
      </c>
      <c r="B25" s="12" t="s">
        <v>29</v>
      </c>
      <c r="C25" s="12" t="s">
        <v>18</v>
      </c>
      <c r="D25" s="12">
        <v>6</v>
      </c>
      <c r="E25" s="14">
        <v>282.23</v>
      </c>
      <c r="F25" s="14">
        <v>282.23</v>
      </c>
      <c r="G25" s="3" t="s">
        <v>138</v>
      </c>
      <c r="H25" s="12" t="s">
        <v>43</v>
      </c>
    </row>
    <row r="26" spans="1:8">
      <c r="A26" s="1">
        <v>23</v>
      </c>
      <c r="B26" s="12" t="s">
        <v>15</v>
      </c>
      <c r="C26" s="12" t="s">
        <v>16</v>
      </c>
      <c r="D26" s="12">
        <v>13</v>
      </c>
      <c r="E26" s="14">
        <v>39688.01</v>
      </c>
      <c r="F26" s="14">
        <v>39688.01</v>
      </c>
      <c r="G26" s="3" t="s">
        <v>138</v>
      </c>
      <c r="H26" s="12" t="s">
        <v>36</v>
      </c>
    </row>
    <row r="27" spans="1:8">
      <c r="A27" s="1">
        <v>24</v>
      </c>
      <c r="B27" s="12" t="s">
        <v>145</v>
      </c>
      <c r="C27" s="12" t="s">
        <v>16</v>
      </c>
      <c r="D27" s="12">
        <v>20</v>
      </c>
      <c r="E27" s="14">
        <v>16740</v>
      </c>
      <c r="F27" s="14">
        <v>16740</v>
      </c>
      <c r="G27" s="3" t="s">
        <v>138</v>
      </c>
      <c r="H27" s="12" t="s">
        <v>36</v>
      </c>
    </row>
    <row r="28" spans="1:8">
      <c r="A28" s="1">
        <v>25</v>
      </c>
      <c r="B28" s="12" t="s">
        <v>90</v>
      </c>
      <c r="C28" s="12" t="s">
        <v>18</v>
      </c>
      <c r="D28" s="12">
        <v>10</v>
      </c>
      <c r="E28" s="14">
        <v>44254</v>
      </c>
      <c r="F28" s="14">
        <v>44254</v>
      </c>
      <c r="G28" s="3" t="s">
        <v>138</v>
      </c>
      <c r="H28" s="12" t="s">
        <v>36</v>
      </c>
    </row>
    <row r="29" spans="1:8">
      <c r="A29" s="1">
        <v>26</v>
      </c>
      <c r="B29" s="12" t="s">
        <v>146</v>
      </c>
      <c r="C29" s="12" t="s">
        <v>18</v>
      </c>
      <c r="D29" s="12">
        <v>51</v>
      </c>
      <c r="E29" s="14">
        <v>7099.2</v>
      </c>
      <c r="F29" s="14">
        <v>7099.2</v>
      </c>
      <c r="G29" s="3" t="s">
        <v>138</v>
      </c>
      <c r="H29" s="12" t="s">
        <v>36</v>
      </c>
    </row>
    <row r="30" spans="1:8">
      <c r="A30" s="1">
        <v>27</v>
      </c>
      <c r="B30" s="12" t="s">
        <v>147</v>
      </c>
      <c r="C30" s="12" t="s">
        <v>16</v>
      </c>
      <c r="D30" s="12">
        <v>1</v>
      </c>
      <c r="E30" s="14">
        <v>3432</v>
      </c>
      <c r="F30" s="14">
        <v>3432</v>
      </c>
      <c r="G30" s="3" t="s">
        <v>138</v>
      </c>
      <c r="H30" s="12" t="s">
        <v>89</v>
      </c>
    </row>
    <row r="31" spans="1:8">
      <c r="A31" s="1">
        <v>28</v>
      </c>
      <c r="B31" s="12" t="s">
        <v>37</v>
      </c>
      <c r="C31" s="12" t="s">
        <v>16</v>
      </c>
      <c r="D31" s="12">
        <v>1</v>
      </c>
      <c r="E31" s="14">
        <v>5793</v>
      </c>
      <c r="F31" s="14">
        <v>5793</v>
      </c>
      <c r="G31" s="3" t="s">
        <v>138</v>
      </c>
      <c r="H31" s="12" t="s">
        <v>38</v>
      </c>
    </row>
    <row r="32" spans="1:8">
      <c r="A32" s="1">
        <v>29</v>
      </c>
      <c r="B32" s="12" t="s">
        <v>13</v>
      </c>
      <c r="C32" s="12" t="s">
        <v>18</v>
      </c>
      <c r="D32" s="12">
        <v>8</v>
      </c>
      <c r="E32" s="14">
        <v>2338</v>
      </c>
      <c r="F32" s="14">
        <v>2338</v>
      </c>
      <c r="G32" s="3" t="s">
        <v>138</v>
      </c>
      <c r="H32" s="12" t="s">
        <v>84</v>
      </c>
    </row>
    <row r="33" spans="1:8">
      <c r="A33" s="1">
        <v>30</v>
      </c>
      <c r="B33" s="12" t="s">
        <v>39</v>
      </c>
      <c r="C33" s="12" t="s">
        <v>16</v>
      </c>
      <c r="D33" s="12">
        <v>1</v>
      </c>
      <c r="E33" s="14">
        <v>3837.28</v>
      </c>
      <c r="F33" s="14">
        <v>3837.28</v>
      </c>
      <c r="G33" s="3" t="s">
        <v>138</v>
      </c>
      <c r="H33" s="12" t="s">
        <v>148</v>
      </c>
    </row>
    <row r="34" spans="1:8">
      <c r="A34" s="1">
        <v>31</v>
      </c>
      <c r="B34" s="12" t="s">
        <v>13</v>
      </c>
      <c r="C34" s="12" t="s">
        <v>18</v>
      </c>
      <c r="D34" s="12">
        <v>1</v>
      </c>
      <c r="E34" s="14">
        <v>269.12</v>
      </c>
      <c r="F34" s="14">
        <v>269.12</v>
      </c>
      <c r="G34" s="3" t="s">
        <v>138</v>
      </c>
      <c r="H34" s="12" t="s">
        <v>149</v>
      </c>
    </row>
    <row r="35" spans="1:8">
      <c r="A35" s="1">
        <v>32</v>
      </c>
      <c r="B35" s="12" t="s">
        <v>13</v>
      </c>
      <c r="C35" s="12" t="s">
        <v>18</v>
      </c>
      <c r="D35" s="12">
        <v>2</v>
      </c>
      <c r="E35" s="14">
        <v>580.05999999999995</v>
      </c>
      <c r="F35" s="14">
        <v>580.05999999999995</v>
      </c>
      <c r="G35" s="3" t="s">
        <v>138</v>
      </c>
      <c r="H35" s="12" t="s">
        <v>53</v>
      </c>
    </row>
    <row r="36" spans="1:8">
      <c r="A36" s="1">
        <v>33</v>
      </c>
      <c r="B36" s="4" t="s">
        <v>29</v>
      </c>
      <c r="C36" s="12" t="s">
        <v>18</v>
      </c>
      <c r="D36" s="12">
        <v>30</v>
      </c>
      <c r="E36" s="14">
        <v>35108.21</v>
      </c>
      <c r="F36" s="14">
        <v>35108.21</v>
      </c>
      <c r="G36" s="3" t="s">
        <v>138</v>
      </c>
      <c r="H36" s="12" t="s">
        <v>53</v>
      </c>
    </row>
    <row r="37" spans="1:8" ht="30">
      <c r="A37" s="1">
        <v>34</v>
      </c>
      <c r="B37" s="12" t="s">
        <v>143</v>
      </c>
      <c r="C37" s="12" t="s">
        <v>18</v>
      </c>
      <c r="D37" s="12">
        <v>43</v>
      </c>
      <c r="E37" s="14">
        <v>7433.28</v>
      </c>
      <c r="F37" s="14">
        <v>7433.28</v>
      </c>
      <c r="G37" s="3" t="s">
        <v>138</v>
      </c>
      <c r="H37" s="12" t="s">
        <v>53</v>
      </c>
    </row>
    <row r="38" spans="1:8">
      <c r="A38" s="1">
        <v>35</v>
      </c>
      <c r="B38" s="12" t="s">
        <v>150</v>
      </c>
      <c r="C38" s="12" t="s">
        <v>18</v>
      </c>
      <c r="D38" s="12">
        <v>3</v>
      </c>
      <c r="E38" s="14">
        <v>9437.01</v>
      </c>
      <c r="F38" s="14">
        <v>9437.01</v>
      </c>
      <c r="G38" s="3" t="s">
        <v>138</v>
      </c>
      <c r="H38" s="12" t="s">
        <v>55</v>
      </c>
    </row>
    <row r="39" spans="1:8">
      <c r="A39" s="1">
        <v>36</v>
      </c>
      <c r="B39" s="12" t="s">
        <v>54</v>
      </c>
      <c r="C39" s="12" t="s">
        <v>18</v>
      </c>
      <c r="D39" s="12">
        <v>147</v>
      </c>
      <c r="E39" s="14">
        <v>5875.79</v>
      </c>
      <c r="F39" s="14">
        <v>5875.79</v>
      </c>
      <c r="G39" s="3" t="s">
        <v>138</v>
      </c>
      <c r="H39" s="12" t="s">
        <v>55</v>
      </c>
    </row>
    <row r="40" spans="1:8">
      <c r="A40" s="1">
        <v>37</v>
      </c>
      <c r="B40" s="12" t="s">
        <v>151</v>
      </c>
      <c r="C40" s="12" t="s">
        <v>18</v>
      </c>
      <c r="D40" s="12">
        <v>500</v>
      </c>
      <c r="E40" s="14">
        <v>53592</v>
      </c>
      <c r="F40" s="14">
        <v>53592</v>
      </c>
      <c r="G40" s="12" t="s">
        <v>138</v>
      </c>
      <c r="H40" s="12" t="s">
        <v>55</v>
      </c>
    </row>
    <row r="41" spans="1:8">
      <c r="A41" s="1">
        <v>38</v>
      </c>
      <c r="B41" s="12" t="s">
        <v>152</v>
      </c>
      <c r="C41" s="12" t="s">
        <v>16</v>
      </c>
      <c r="D41" s="12">
        <v>1</v>
      </c>
      <c r="E41" s="14">
        <v>7006.4</v>
      </c>
      <c r="F41" s="14">
        <v>7006.4</v>
      </c>
      <c r="G41" s="12" t="s">
        <v>138</v>
      </c>
      <c r="H41" s="12" t="s">
        <v>56</v>
      </c>
    </row>
    <row r="42" spans="1:8" ht="30">
      <c r="A42" s="1">
        <v>39</v>
      </c>
      <c r="B42" s="12" t="s">
        <v>153</v>
      </c>
      <c r="C42" s="12" t="s">
        <v>18</v>
      </c>
      <c r="D42" s="12">
        <v>65</v>
      </c>
      <c r="E42" s="14">
        <v>21518</v>
      </c>
      <c r="F42" s="14">
        <v>21518</v>
      </c>
      <c r="G42" s="12" t="s">
        <v>138</v>
      </c>
      <c r="H42" s="12" t="s">
        <v>56</v>
      </c>
    </row>
    <row r="43" spans="1:8">
      <c r="A43" s="1">
        <v>40</v>
      </c>
      <c r="B43" s="12" t="s">
        <v>13</v>
      </c>
      <c r="C43" s="12" t="s">
        <v>18</v>
      </c>
      <c r="D43" s="12">
        <v>8</v>
      </c>
      <c r="E43" s="14">
        <v>2647.47</v>
      </c>
      <c r="F43" s="14">
        <v>2647.47</v>
      </c>
      <c r="G43" s="12" t="s">
        <v>138</v>
      </c>
      <c r="H43" s="12" t="s">
        <v>44</v>
      </c>
    </row>
    <row r="44" spans="1:8">
      <c r="A44" s="1">
        <v>41</v>
      </c>
      <c r="B44" s="12" t="s">
        <v>15</v>
      </c>
      <c r="C44" s="12" t="s">
        <v>16</v>
      </c>
      <c r="D44" s="12">
        <v>2</v>
      </c>
      <c r="E44" s="14">
        <v>32020</v>
      </c>
      <c r="F44" s="14">
        <v>32020</v>
      </c>
      <c r="G44" s="12" t="s">
        <v>138</v>
      </c>
      <c r="H44" s="12" t="s">
        <v>44</v>
      </c>
    </row>
    <row r="45" spans="1:8">
      <c r="A45" s="1">
        <v>42</v>
      </c>
      <c r="B45" s="12" t="s">
        <v>90</v>
      </c>
      <c r="C45" s="12" t="s">
        <v>18</v>
      </c>
      <c r="D45" s="12">
        <v>2</v>
      </c>
      <c r="E45" s="14">
        <v>13340</v>
      </c>
      <c r="F45" s="14">
        <v>13340</v>
      </c>
      <c r="G45" s="12" t="s">
        <v>138</v>
      </c>
      <c r="H45" s="12" t="s">
        <v>44</v>
      </c>
    </row>
    <row r="46" spans="1:8">
      <c r="A46" s="1">
        <v>43</v>
      </c>
      <c r="B46" s="12" t="s">
        <v>154</v>
      </c>
      <c r="C46" s="12" t="s">
        <v>155</v>
      </c>
      <c r="D46" s="12">
        <v>38</v>
      </c>
      <c r="E46" s="14">
        <v>34800</v>
      </c>
      <c r="F46" s="14">
        <v>34800</v>
      </c>
      <c r="G46" s="12" t="s">
        <v>138</v>
      </c>
      <c r="H46" s="12" t="s">
        <v>44</v>
      </c>
    </row>
    <row r="47" spans="1:8">
      <c r="A47" s="1">
        <v>44</v>
      </c>
      <c r="B47" s="12" t="s">
        <v>54</v>
      </c>
      <c r="C47" s="12" t="s">
        <v>18</v>
      </c>
      <c r="D47" s="12">
        <v>14</v>
      </c>
      <c r="E47" s="14">
        <v>3712</v>
      </c>
      <c r="F47" s="14">
        <v>3712</v>
      </c>
      <c r="G47" s="12" t="s">
        <v>138</v>
      </c>
      <c r="H47" s="12" t="s">
        <v>44</v>
      </c>
    </row>
    <row r="48" spans="1:8">
      <c r="A48" s="1">
        <v>45</v>
      </c>
      <c r="B48" s="12" t="s">
        <v>156</v>
      </c>
      <c r="C48" s="12" t="s">
        <v>18</v>
      </c>
      <c r="D48" s="12">
        <v>153</v>
      </c>
      <c r="E48" s="14">
        <v>14021.82</v>
      </c>
      <c r="F48" s="14">
        <v>14021.82</v>
      </c>
      <c r="G48" s="12" t="s">
        <v>138</v>
      </c>
      <c r="H48" s="12" t="s">
        <v>47</v>
      </c>
    </row>
    <row r="49" spans="1:8">
      <c r="A49" s="1">
        <v>46</v>
      </c>
      <c r="B49" s="12" t="s">
        <v>13</v>
      </c>
      <c r="C49" s="12" t="s">
        <v>18</v>
      </c>
      <c r="D49" s="12">
        <v>1</v>
      </c>
      <c r="E49" s="14">
        <v>2962</v>
      </c>
      <c r="F49" s="14">
        <v>2962</v>
      </c>
      <c r="G49" s="12" t="s">
        <v>138</v>
      </c>
      <c r="H49" s="12" t="s">
        <v>58</v>
      </c>
    </row>
    <row r="50" spans="1:8">
      <c r="A50" s="1">
        <v>47</v>
      </c>
      <c r="B50" s="12" t="s">
        <v>29</v>
      </c>
      <c r="C50" s="12" t="s">
        <v>18</v>
      </c>
      <c r="D50" s="12">
        <v>131</v>
      </c>
      <c r="E50" s="14">
        <v>4151.46</v>
      </c>
      <c r="F50" s="14">
        <v>4151.46</v>
      </c>
      <c r="G50" s="12" t="s">
        <v>138</v>
      </c>
      <c r="H50" s="12" t="s">
        <v>58</v>
      </c>
    </row>
    <row r="51" spans="1:8" ht="30">
      <c r="A51" s="1">
        <v>48</v>
      </c>
      <c r="B51" s="12" t="s">
        <v>143</v>
      </c>
      <c r="C51" s="12" t="s">
        <v>157</v>
      </c>
      <c r="D51" s="12">
        <v>76</v>
      </c>
      <c r="E51" s="14">
        <v>34792.58</v>
      </c>
      <c r="F51" s="14">
        <v>34792.58</v>
      </c>
      <c r="G51" s="12" t="s">
        <v>138</v>
      </c>
      <c r="H51" s="12" t="s">
        <v>58</v>
      </c>
    </row>
    <row r="52" spans="1:8">
      <c r="A52" s="1">
        <v>49</v>
      </c>
      <c r="B52" s="12" t="s">
        <v>15</v>
      </c>
      <c r="C52" s="12" t="s">
        <v>16</v>
      </c>
      <c r="D52" s="12">
        <v>4</v>
      </c>
      <c r="E52" s="14">
        <v>13348.9</v>
      </c>
      <c r="F52" s="14">
        <v>13348.9</v>
      </c>
      <c r="G52" s="12" t="s">
        <v>138</v>
      </c>
      <c r="H52" s="12" t="s">
        <v>58</v>
      </c>
    </row>
    <row r="53" spans="1:8">
      <c r="A53" s="1">
        <v>50</v>
      </c>
      <c r="B53" s="12" t="s">
        <v>32</v>
      </c>
      <c r="C53" s="12" t="s">
        <v>16</v>
      </c>
      <c r="D53" s="12">
        <v>1</v>
      </c>
      <c r="E53" s="14">
        <v>75400</v>
      </c>
      <c r="F53" s="14">
        <v>75400</v>
      </c>
      <c r="G53" s="12" t="s">
        <v>138</v>
      </c>
      <c r="H53" s="12" t="s">
        <v>58</v>
      </c>
    </row>
    <row r="54" spans="1:8">
      <c r="A54" s="1">
        <v>51</v>
      </c>
      <c r="B54" s="12" t="s">
        <v>52</v>
      </c>
      <c r="C54" s="12" t="s">
        <v>16</v>
      </c>
      <c r="D54" s="12">
        <v>1</v>
      </c>
      <c r="E54" s="14">
        <v>17400</v>
      </c>
      <c r="F54" s="14">
        <v>17400</v>
      </c>
      <c r="G54" s="12" t="s">
        <v>138</v>
      </c>
      <c r="H54" s="12" t="s">
        <v>158</v>
      </c>
    </row>
    <row r="55" spans="1:8">
      <c r="A55" s="1">
        <v>52</v>
      </c>
      <c r="B55" s="12" t="s">
        <v>13</v>
      </c>
      <c r="C55" s="12" t="s">
        <v>18</v>
      </c>
      <c r="D55" s="12">
        <v>4</v>
      </c>
      <c r="E55" s="14">
        <v>3938.95</v>
      </c>
      <c r="F55" s="14">
        <v>3938.95</v>
      </c>
      <c r="G55" s="12" t="s">
        <v>138</v>
      </c>
      <c r="H55" s="12" t="s">
        <v>61</v>
      </c>
    </row>
    <row r="56" spans="1:8">
      <c r="A56" s="1">
        <v>53</v>
      </c>
      <c r="B56" s="12" t="s">
        <v>15</v>
      </c>
      <c r="C56" s="12" t="s">
        <v>16</v>
      </c>
      <c r="D56" s="12">
        <v>3</v>
      </c>
      <c r="E56" s="14">
        <v>36491.07</v>
      </c>
      <c r="F56" s="14">
        <v>36491.07</v>
      </c>
      <c r="G56" s="12" t="s">
        <v>138</v>
      </c>
      <c r="H56" s="12" t="s">
        <v>61</v>
      </c>
    </row>
    <row r="57" spans="1:8">
      <c r="A57" s="1">
        <v>54</v>
      </c>
      <c r="B57" s="12" t="s">
        <v>90</v>
      </c>
      <c r="C57" s="12" t="s">
        <v>18</v>
      </c>
      <c r="D57" s="12">
        <v>4</v>
      </c>
      <c r="E57" s="14">
        <v>26126</v>
      </c>
      <c r="F57" s="14">
        <v>26126</v>
      </c>
      <c r="G57" s="12" t="s">
        <v>138</v>
      </c>
      <c r="H57" s="12" t="s">
        <v>61</v>
      </c>
    </row>
    <row r="58" spans="1:8">
      <c r="A58" s="1">
        <v>55</v>
      </c>
      <c r="B58" s="12" t="s">
        <v>159</v>
      </c>
      <c r="C58" s="12" t="s">
        <v>18</v>
      </c>
      <c r="D58" s="12">
        <v>10</v>
      </c>
      <c r="E58" s="14">
        <v>29000</v>
      </c>
      <c r="F58" s="14">
        <v>29000</v>
      </c>
      <c r="G58" s="12" t="s">
        <v>138</v>
      </c>
      <c r="H58" s="12" t="s">
        <v>61</v>
      </c>
    </row>
    <row r="59" spans="1:8">
      <c r="A59" s="1">
        <v>56</v>
      </c>
      <c r="B59" s="12" t="s">
        <v>93</v>
      </c>
      <c r="C59" s="12" t="s">
        <v>16</v>
      </c>
      <c r="D59" s="12">
        <v>1</v>
      </c>
      <c r="E59" s="14">
        <v>6960</v>
      </c>
      <c r="F59" s="14">
        <v>6960</v>
      </c>
      <c r="G59" s="12" t="s">
        <v>138</v>
      </c>
      <c r="H59" s="12" t="s">
        <v>98</v>
      </c>
    </row>
    <row r="60" spans="1:8">
      <c r="A60" s="1">
        <v>57</v>
      </c>
      <c r="B60" s="12" t="s">
        <v>160</v>
      </c>
      <c r="C60" s="12" t="s">
        <v>18</v>
      </c>
      <c r="D60" s="12">
        <v>2</v>
      </c>
      <c r="E60" s="14">
        <v>16416</v>
      </c>
      <c r="F60" s="14">
        <v>16416</v>
      </c>
      <c r="G60" s="12" t="s">
        <v>138</v>
      </c>
      <c r="H60" s="12" t="s">
        <v>81</v>
      </c>
    </row>
    <row r="61" spans="1:8">
      <c r="A61" s="1">
        <v>58</v>
      </c>
      <c r="B61" s="12" t="s">
        <v>51</v>
      </c>
      <c r="C61" s="12" t="s">
        <v>18</v>
      </c>
      <c r="D61" s="12">
        <v>1</v>
      </c>
      <c r="E61" s="14">
        <v>1018</v>
      </c>
      <c r="F61" s="14">
        <v>1018</v>
      </c>
      <c r="G61" s="12" t="s">
        <v>138</v>
      </c>
      <c r="H61" s="12" t="s">
        <v>81</v>
      </c>
    </row>
    <row r="62" spans="1:8">
      <c r="A62" s="1">
        <v>59</v>
      </c>
      <c r="B62" s="12" t="s">
        <v>54</v>
      </c>
      <c r="C62" s="12" t="s">
        <v>18</v>
      </c>
      <c r="D62" s="12">
        <v>9</v>
      </c>
      <c r="E62" s="14">
        <v>3480</v>
      </c>
      <c r="F62" s="14">
        <v>3480</v>
      </c>
      <c r="G62" s="12" t="s">
        <v>138</v>
      </c>
      <c r="H62" s="12" t="s">
        <v>81</v>
      </c>
    </row>
    <row r="63" spans="1:8">
      <c r="A63" s="1">
        <v>60</v>
      </c>
      <c r="B63" s="12" t="s">
        <v>11</v>
      </c>
      <c r="C63" s="12" t="s">
        <v>155</v>
      </c>
      <c r="D63" s="12"/>
      <c r="E63" s="14">
        <v>264891.23</v>
      </c>
      <c r="F63" s="14">
        <v>264891.23</v>
      </c>
      <c r="G63" s="12" t="s">
        <v>138</v>
      </c>
      <c r="H63" s="12" t="s">
        <v>25</v>
      </c>
    </row>
    <row r="64" spans="1:8" ht="30">
      <c r="A64" s="1">
        <v>61</v>
      </c>
      <c r="B64" s="12" t="s">
        <v>161</v>
      </c>
      <c r="C64" s="12" t="s">
        <v>16</v>
      </c>
      <c r="D64" s="12">
        <v>1</v>
      </c>
      <c r="E64" s="14">
        <v>4518.0600000000004</v>
      </c>
      <c r="F64" s="14">
        <v>4518.0600000000004</v>
      </c>
      <c r="G64" s="12" t="s">
        <v>138</v>
      </c>
      <c r="H64" s="12" t="s">
        <v>47</v>
      </c>
    </row>
    <row r="65" spans="1:8">
      <c r="A65" s="1">
        <v>62</v>
      </c>
      <c r="B65" s="12" t="s">
        <v>162</v>
      </c>
      <c r="C65" s="12" t="s">
        <v>18</v>
      </c>
      <c r="D65" s="12">
        <v>22</v>
      </c>
      <c r="E65" s="14">
        <v>2618.92</v>
      </c>
      <c r="F65" s="14">
        <v>2618.92</v>
      </c>
      <c r="G65" s="12" t="s">
        <v>138</v>
      </c>
      <c r="H65" s="12" t="s">
        <v>47</v>
      </c>
    </row>
    <row r="66" spans="1:8">
      <c r="A66" s="1">
        <v>63</v>
      </c>
      <c r="B66" s="12" t="s">
        <v>163</v>
      </c>
      <c r="C66" s="12" t="s">
        <v>164</v>
      </c>
      <c r="D66" s="12">
        <v>1</v>
      </c>
      <c r="E66" s="14">
        <v>4590</v>
      </c>
      <c r="F66" s="14">
        <v>4590</v>
      </c>
      <c r="G66" s="12" t="s">
        <v>138</v>
      </c>
      <c r="H66" s="12" t="s">
        <v>49</v>
      </c>
    </row>
    <row r="67" spans="1:8">
      <c r="B67" s="12"/>
      <c r="C67" s="12"/>
      <c r="D67" s="12"/>
      <c r="E67" s="14"/>
      <c r="F67" s="14"/>
      <c r="G67" s="12"/>
      <c r="H67" s="12"/>
    </row>
    <row r="68" spans="1:8">
      <c r="D68" s="43" t="s">
        <v>231</v>
      </c>
      <c r="E68" s="44">
        <f>SUM(E4:E67)</f>
        <v>1522634.18</v>
      </c>
      <c r="F68" s="44">
        <f>SUM(F4:F67)</f>
        <v>1522634.18</v>
      </c>
    </row>
  </sheetData>
  <mergeCells count="1">
    <mergeCell ref="A1:H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workbookViewId="0">
      <selection activeCell="C71" sqref="C71"/>
    </sheetView>
  </sheetViews>
  <sheetFormatPr baseColWidth="10" defaultRowHeight="15"/>
  <cols>
    <col min="2" max="2" width="23.44140625" customWidth="1"/>
    <col min="3" max="3" width="13.33203125" customWidth="1"/>
    <col min="4" max="4" width="11" customWidth="1"/>
    <col min="5" max="5" width="13" customWidth="1"/>
    <col min="6" max="6" width="13.109375" customWidth="1"/>
    <col min="7" max="7" width="17.6640625" customWidth="1"/>
    <col min="8" max="8" width="31.77734375" customWidth="1"/>
  </cols>
  <sheetData>
    <row r="1" spans="1:8" ht="41.1" customHeight="1">
      <c r="A1" s="19" t="s">
        <v>20</v>
      </c>
      <c r="B1" s="19"/>
      <c r="C1" s="19"/>
      <c r="D1" s="19"/>
      <c r="E1" s="19"/>
      <c r="F1" s="19"/>
      <c r="G1" s="19"/>
      <c r="H1" s="19"/>
    </row>
    <row r="2" spans="1:8" ht="41.1" customHeight="1">
      <c r="A2" s="19"/>
      <c r="B2" s="19"/>
      <c r="C2" s="19"/>
      <c r="D2" s="19"/>
      <c r="E2" s="19"/>
      <c r="F2" s="19"/>
      <c r="G2" s="19"/>
      <c r="H2" s="19"/>
    </row>
    <row r="3" spans="1:8" ht="31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s="36">
        <v>1</v>
      </c>
      <c r="B4" s="21" t="s">
        <v>165</v>
      </c>
      <c r="C4" s="21" t="s">
        <v>18</v>
      </c>
      <c r="D4" s="21">
        <v>282</v>
      </c>
      <c r="E4" s="37">
        <v>40982.449999999997</v>
      </c>
      <c r="F4" s="37">
        <v>40982.449999999997</v>
      </c>
      <c r="G4" s="21" t="s">
        <v>166</v>
      </c>
      <c r="H4" s="4" t="s">
        <v>102</v>
      </c>
    </row>
    <row r="5" spans="1:8">
      <c r="A5" s="36">
        <v>2</v>
      </c>
      <c r="B5" s="21" t="s">
        <v>11</v>
      </c>
      <c r="C5" s="21" t="s">
        <v>12</v>
      </c>
      <c r="D5" s="21"/>
      <c r="E5" s="37">
        <v>713524.21</v>
      </c>
      <c r="F5" s="37">
        <v>713524.21</v>
      </c>
      <c r="G5" s="21" t="s">
        <v>166</v>
      </c>
      <c r="H5" s="4" t="s">
        <v>49</v>
      </c>
    </row>
    <row r="6" spans="1:8">
      <c r="A6" s="36">
        <v>3</v>
      </c>
      <c r="B6" s="21" t="s">
        <v>57</v>
      </c>
      <c r="C6" s="21" t="s">
        <v>9</v>
      </c>
      <c r="D6" s="21">
        <v>4</v>
      </c>
      <c r="E6" s="37">
        <v>107580.37</v>
      </c>
      <c r="F6" s="37">
        <v>107580.37</v>
      </c>
      <c r="G6" s="21" t="s">
        <v>166</v>
      </c>
      <c r="H6" s="4" t="s">
        <v>44</v>
      </c>
    </row>
    <row r="7" spans="1:8">
      <c r="A7" s="36">
        <v>4</v>
      </c>
      <c r="B7" s="21" t="s">
        <v>32</v>
      </c>
      <c r="C7" s="21" t="s">
        <v>16</v>
      </c>
      <c r="D7" s="21">
        <v>1</v>
      </c>
      <c r="E7" s="37">
        <v>13804</v>
      </c>
      <c r="F7" s="37">
        <v>13804</v>
      </c>
      <c r="G7" s="21" t="s">
        <v>166</v>
      </c>
      <c r="H7" s="4" t="s">
        <v>53</v>
      </c>
    </row>
    <row r="8" spans="1:8">
      <c r="A8" s="36">
        <v>5</v>
      </c>
      <c r="B8" s="21" t="s">
        <v>167</v>
      </c>
      <c r="C8" s="21" t="s">
        <v>18</v>
      </c>
      <c r="D8" s="21">
        <v>13</v>
      </c>
      <c r="E8" s="37">
        <v>2459</v>
      </c>
      <c r="F8" s="37">
        <v>2459</v>
      </c>
      <c r="G8" s="21" t="s">
        <v>166</v>
      </c>
      <c r="H8" s="4" t="s">
        <v>105</v>
      </c>
    </row>
    <row r="9" spans="1:8">
      <c r="A9" s="36">
        <v>6</v>
      </c>
      <c r="B9" s="21" t="s">
        <v>167</v>
      </c>
      <c r="C9" s="21" t="s">
        <v>18</v>
      </c>
      <c r="D9" s="21">
        <v>30</v>
      </c>
      <c r="E9" s="37">
        <v>20569.28</v>
      </c>
      <c r="F9" s="37">
        <v>20569.28</v>
      </c>
      <c r="G9" s="21" t="s">
        <v>166</v>
      </c>
      <c r="H9" s="4" t="s">
        <v>27</v>
      </c>
    </row>
    <row r="10" spans="1:8">
      <c r="A10" s="36">
        <v>7</v>
      </c>
      <c r="B10" s="21" t="s">
        <v>93</v>
      </c>
      <c r="C10" s="21" t="s">
        <v>16</v>
      </c>
      <c r="D10" s="21">
        <v>1</v>
      </c>
      <c r="E10" s="37">
        <v>45124</v>
      </c>
      <c r="F10" s="37">
        <v>45124</v>
      </c>
      <c r="G10" s="21" t="s">
        <v>166</v>
      </c>
      <c r="H10" s="4" t="s">
        <v>34</v>
      </c>
    </row>
    <row r="11" spans="1:8" ht="30">
      <c r="A11" s="36">
        <v>8</v>
      </c>
      <c r="B11" s="21" t="s">
        <v>121</v>
      </c>
      <c r="C11" s="21" t="s">
        <v>16</v>
      </c>
      <c r="D11" s="21">
        <v>1</v>
      </c>
      <c r="E11" s="37">
        <v>9280</v>
      </c>
      <c r="F11" s="37">
        <v>9280</v>
      </c>
      <c r="G11" s="21" t="s">
        <v>166</v>
      </c>
      <c r="H11" s="4" t="s">
        <v>168</v>
      </c>
    </row>
    <row r="12" spans="1:8">
      <c r="A12" s="36">
        <v>9</v>
      </c>
      <c r="B12" s="21" t="s">
        <v>169</v>
      </c>
      <c r="C12" s="21" t="s">
        <v>16</v>
      </c>
      <c r="D12" s="21">
        <v>1</v>
      </c>
      <c r="E12" s="37">
        <v>33350</v>
      </c>
      <c r="F12" s="37">
        <v>33350</v>
      </c>
      <c r="G12" s="21" t="s">
        <v>166</v>
      </c>
      <c r="H12" s="4" t="s">
        <v>40</v>
      </c>
    </row>
    <row r="13" spans="1:8">
      <c r="A13" s="36">
        <v>10</v>
      </c>
      <c r="B13" s="21" t="s">
        <v>170</v>
      </c>
      <c r="C13" s="21" t="s">
        <v>16</v>
      </c>
      <c r="D13" s="21">
        <v>2</v>
      </c>
      <c r="E13" s="37">
        <v>394400</v>
      </c>
      <c r="F13" s="37">
        <v>394400</v>
      </c>
      <c r="G13" s="21" t="s">
        <v>166</v>
      </c>
      <c r="H13" s="4" t="s">
        <v>27</v>
      </c>
    </row>
    <row r="14" spans="1:8">
      <c r="A14" s="36">
        <v>11</v>
      </c>
      <c r="B14" s="21" t="s">
        <v>171</v>
      </c>
      <c r="C14" s="21" t="s">
        <v>16</v>
      </c>
      <c r="D14" s="21">
        <v>3</v>
      </c>
      <c r="E14" s="37">
        <v>104400</v>
      </c>
      <c r="F14" s="37">
        <v>104400</v>
      </c>
      <c r="G14" s="21" t="s">
        <v>166</v>
      </c>
      <c r="H14" s="4" t="s">
        <v>40</v>
      </c>
    </row>
    <row r="15" spans="1:8">
      <c r="A15" s="36">
        <v>12</v>
      </c>
      <c r="B15" s="21" t="s">
        <v>172</v>
      </c>
      <c r="C15" s="21" t="s">
        <v>16</v>
      </c>
      <c r="D15" s="21">
        <v>3</v>
      </c>
      <c r="E15" s="37">
        <v>104400</v>
      </c>
      <c r="F15" s="37">
        <v>104400</v>
      </c>
      <c r="G15" s="21" t="s">
        <v>166</v>
      </c>
      <c r="H15" s="4" t="s">
        <v>35</v>
      </c>
    </row>
    <row r="16" spans="1:8">
      <c r="A16" s="36">
        <v>13</v>
      </c>
      <c r="B16" s="21" t="s">
        <v>83</v>
      </c>
      <c r="C16" s="21" t="s">
        <v>16</v>
      </c>
      <c r="D16" s="21">
        <v>8</v>
      </c>
      <c r="E16" s="37">
        <v>35197.699999999997</v>
      </c>
      <c r="F16" s="37">
        <v>35197.699999999997</v>
      </c>
      <c r="G16" s="21" t="s">
        <v>166</v>
      </c>
      <c r="H16" s="4" t="s">
        <v>36</v>
      </c>
    </row>
    <row r="17" spans="1:8">
      <c r="A17" s="36">
        <v>14</v>
      </c>
      <c r="B17" s="21" t="s">
        <v>83</v>
      </c>
      <c r="C17" s="21" t="s">
        <v>16</v>
      </c>
      <c r="D17" s="21">
        <v>4</v>
      </c>
      <c r="E17" s="37">
        <v>2337.4</v>
      </c>
      <c r="F17" s="37">
        <v>2337.4</v>
      </c>
      <c r="G17" s="21" t="s">
        <v>166</v>
      </c>
      <c r="H17" s="4" t="s">
        <v>105</v>
      </c>
    </row>
    <row r="18" spans="1:8" ht="30">
      <c r="A18" s="36">
        <v>15</v>
      </c>
      <c r="B18" s="21" t="s">
        <v>96</v>
      </c>
      <c r="C18" s="21" t="s">
        <v>16</v>
      </c>
      <c r="D18" s="21">
        <v>2</v>
      </c>
      <c r="E18" s="37">
        <v>11837.85</v>
      </c>
      <c r="F18" s="37">
        <v>11837.85</v>
      </c>
      <c r="G18" s="21" t="s">
        <v>166</v>
      </c>
      <c r="H18" s="4" t="s">
        <v>173</v>
      </c>
    </row>
    <row r="19" spans="1:8">
      <c r="A19" s="36">
        <v>16</v>
      </c>
      <c r="B19" s="21" t="s">
        <v>174</v>
      </c>
      <c r="C19" s="21" t="s">
        <v>16</v>
      </c>
      <c r="D19" s="21">
        <v>1</v>
      </c>
      <c r="E19" s="37">
        <v>2320</v>
      </c>
      <c r="F19" s="37">
        <v>2320</v>
      </c>
      <c r="G19" s="21" t="s">
        <v>166</v>
      </c>
      <c r="H19" s="4" t="s">
        <v>62</v>
      </c>
    </row>
    <row r="20" spans="1:8">
      <c r="A20" s="36">
        <v>17</v>
      </c>
      <c r="B20" s="21" t="s">
        <v>175</v>
      </c>
      <c r="C20" s="21" t="s">
        <v>16</v>
      </c>
      <c r="D20" s="21">
        <v>3</v>
      </c>
      <c r="E20" s="37">
        <v>2799.99</v>
      </c>
      <c r="F20" s="37">
        <v>2799.99</v>
      </c>
      <c r="G20" s="21" t="s">
        <v>166</v>
      </c>
      <c r="H20" s="4" t="s">
        <v>44</v>
      </c>
    </row>
    <row r="21" spans="1:8" ht="30">
      <c r="A21" s="36">
        <v>18</v>
      </c>
      <c r="B21" s="21" t="s">
        <v>176</v>
      </c>
      <c r="C21" s="21" t="s">
        <v>16</v>
      </c>
      <c r="D21" s="21">
        <v>5</v>
      </c>
      <c r="E21" s="37">
        <v>6071.44</v>
      </c>
      <c r="F21" s="37">
        <v>6071.44</v>
      </c>
      <c r="G21" s="21" t="s">
        <v>166</v>
      </c>
      <c r="H21" s="4" t="s">
        <v>44</v>
      </c>
    </row>
    <row r="22" spans="1:8">
      <c r="A22" s="36">
        <v>19</v>
      </c>
      <c r="B22" s="21" t="s">
        <v>177</v>
      </c>
      <c r="C22" s="21" t="s">
        <v>16</v>
      </c>
      <c r="D22" s="21">
        <v>2</v>
      </c>
      <c r="E22" s="37">
        <v>807</v>
      </c>
      <c r="F22" s="37">
        <v>807</v>
      </c>
      <c r="G22" s="21" t="s">
        <v>166</v>
      </c>
      <c r="H22" s="4" t="s">
        <v>44</v>
      </c>
    </row>
    <row r="23" spans="1:8">
      <c r="A23" s="36">
        <v>20</v>
      </c>
      <c r="B23" s="21" t="s">
        <v>83</v>
      </c>
      <c r="C23" s="21" t="s">
        <v>16</v>
      </c>
      <c r="D23" s="21">
        <v>4</v>
      </c>
      <c r="E23" s="37">
        <v>6014.8</v>
      </c>
      <c r="F23" s="37">
        <v>6014.8</v>
      </c>
      <c r="G23" s="21" t="s">
        <v>166</v>
      </c>
      <c r="H23" s="4" t="s">
        <v>44</v>
      </c>
    </row>
    <row r="24" spans="1:8">
      <c r="A24" s="36">
        <v>21</v>
      </c>
      <c r="B24" s="21" t="s">
        <v>178</v>
      </c>
      <c r="C24" s="21" t="s">
        <v>9</v>
      </c>
      <c r="D24" s="21">
        <v>2</v>
      </c>
      <c r="E24" s="37">
        <v>7444.32</v>
      </c>
      <c r="F24" s="37">
        <v>7444.32</v>
      </c>
      <c r="G24" s="21" t="s">
        <v>166</v>
      </c>
      <c r="H24" s="4" t="s">
        <v>44</v>
      </c>
    </row>
    <row r="25" spans="1:8">
      <c r="A25" s="36">
        <v>22</v>
      </c>
      <c r="B25" s="21" t="s">
        <v>179</v>
      </c>
      <c r="C25" s="21" t="s">
        <v>18</v>
      </c>
      <c r="D25" s="21">
        <v>18</v>
      </c>
      <c r="E25" s="37">
        <v>1008</v>
      </c>
      <c r="F25" s="37">
        <v>1008</v>
      </c>
      <c r="G25" s="21" t="s">
        <v>166</v>
      </c>
      <c r="H25" s="4" t="s">
        <v>44</v>
      </c>
    </row>
    <row r="26" spans="1:8">
      <c r="A26" s="36">
        <v>23</v>
      </c>
      <c r="B26" s="21" t="s">
        <v>51</v>
      </c>
      <c r="C26" s="21" t="s">
        <v>18</v>
      </c>
      <c r="D26" s="21">
        <v>3</v>
      </c>
      <c r="E26" s="37">
        <v>2377</v>
      </c>
      <c r="F26" s="37">
        <v>2377</v>
      </c>
      <c r="G26" s="21" t="s">
        <v>166</v>
      </c>
      <c r="H26" s="4" t="s">
        <v>44</v>
      </c>
    </row>
    <row r="27" spans="1:8">
      <c r="A27" s="36">
        <v>24</v>
      </c>
      <c r="B27" s="21" t="s">
        <v>110</v>
      </c>
      <c r="C27" s="21" t="s">
        <v>18</v>
      </c>
      <c r="D27" s="21">
        <v>6</v>
      </c>
      <c r="E27" s="37">
        <v>106720</v>
      </c>
      <c r="F27" s="37">
        <v>106720</v>
      </c>
      <c r="G27" s="21" t="s">
        <v>166</v>
      </c>
      <c r="H27" s="4" t="s">
        <v>36</v>
      </c>
    </row>
    <row r="28" spans="1:8">
      <c r="A28" s="36">
        <v>25</v>
      </c>
      <c r="B28" s="21" t="s">
        <v>51</v>
      </c>
      <c r="C28" s="21" t="s">
        <v>18</v>
      </c>
      <c r="D28" s="21">
        <v>1</v>
      </c>
      <c r="E28" s="37">
        <v>10999</v>
      </c>
      <c r="F28" s="37">
        <v>10999</v>
      </c>
      <c r="G28" s="21" t="s">
        <v>166</v>
      </c>
      <c r="H28" s="4" t="s">
        <v>36</v>
      </c>
    </row>
    <row r="29" spans="1:8">
      <c r="A29" s="36">
        <v>26</v>
      </c>
      <c r="B29" s="21" t="s">
        <v>180</v>
      </c>
      <c r="C29" s="21" t="s">
        <v>16</v>
      </c>
      <c r="D29" s="21">
        <v>1</v>
      </c>
      <c r="E29" s="37">
        <v>30635.15</v>
      </c>
      <c r="F29" s="37">
        <v>30635.15</v>
      </c>
      <c r="G29" s="21" t="s">
        <v>166</v>
      </c>
      <c r="H29" s="4" t="s">
        <v>24</v>
      </c>
    </row>
    <row r="30" spans="1:8" ht="30">
      <c r="A30" s="36">
        <v>27</v>
      </c>
      <c r="B30" s="21" t="s">
        <v>181</v>
      </c>
      <c r="C30" s="21" t="s">
        <v>18</v>
      </c>
      <c r="D30" s="21">
        <v>4</v>
      </c>
      <c r="E30" s="37">
        <v>276356.28000000003</v>
      </c>
      <c r="F30" s="37">
        <v>276356.28000000003</v>
      </c>
      <c r="G30" s="21" t="s">
        <v>166</v>
      </c>
      <c r="H30" s="4" t="s">
        <v>36</v>
      </c>
    </row>
    <row r="31" spans="1:8">
      <c r="A31" s="36">
        <v>28</v>
      </c>
      <c r="B31" s="21" t="s">
        <v>103</v>
      </c>
      <c r="C31" s="21" t="s">
        <v>16</v>
      </c>
      <c r="D31" s="21">
        <v>1</v>
      </c>
      <c r="E31" s="37">
        <v>93197.14</v>
      </c>
      <c r="F31" s="37">
        <v>93197.14</v>
      </c>
      <c r="G31" s="21" t="s">
        <v>166</v>
      </c>
      <c r="H31" s="4" t="s">
        <v>27</v>
      </c>
    </row>
    <row r="32" spans="1:8">
      <c r="A32" s="36">
        <v>29</v>
      </c>
      <c r="B32" s="21" t="s">
        <v>54</v>
      </c>
      <c r="C32" s="21" t="s">
        <v>18</v>
      </c>
      <c r="D32" s="21">
        <v>70</v>
      </c>
      <c r="E32" s="37">
        <v>12085.29</v>
      </c>
      <c r="F32" s="37">
        <v>12085.29</v>
      </c>
      <c r="G32" s="21" t="s">
        <v>166</v>
      </c>
      <c r="H32" s="4" t="s">
        <v>47</v>
      </c>
    </row>
    <row r="33" spans="1:8">
      <c r="A33" s="36">
        <v>30</v>
      </c>
      <c r="B33" s="21" t="s">
        <v>167</v>
      </c>
      <c r="C33" s="21" t="s">
        <v>18</v>
      </c>
      <c r="D33" s="21">
        <v>79</v>
      </c>
      <c r="E33" s="37">
        <v>9132.18</v>
      </c>
      <c r="F33" s="37">
        <v>9132.18</v>
      </c>
      <c r="G33" s="21" t="s">
        <v>166</v>
      </c>
      <c r="H33" s="4" t="s">
        <v>182</v>
      </c>
    </row>
    <row r="34" spans="1:8">
      <c r="A34" s="36">
        <v>31</v>
      </c>
      <c r="B34" s="21" t="s">
        <v>167</v>
      </c>
      <c r="C34" s="21" t="s">
        <v>18</v>
      </c>
      <c r="D34" s="21">
        <v>4</v>
      </c>
      <c r="E34" s="37">
        <v>790.08</v>
      </c>
      <c r="F34" s="37">
        <v>790.08</v>
      </c>
      <c r="G34" s="21" t="s">
        <v>166</v>
      </c>
      <c r="H34" s="4" t="s">
        <v>47</v>
      </c>
    </row>
    <row r="35" spans="1:8">
      <c r="A35" s="36">
        <v>32</v>
      </c>
      <c r="B35" s="21" t="s">
        <v>167</v>
      </c>
      <c r="C35" s="21" t="s">
        <v>18</v>
      </c>
      <c r="D35" s="21">
        <v>1</v>
      </c>
      <c r="E35" s="37">
        <v>3052.13</v>
      </c>
      <c r="F35" s="37">
        <v>3052.13</v>
      </c>
      <c r="G35" s="21" t="s">
        <v>166</v>
      </c>
      <c r="H35" s="4" t="s">
        <v>49</v>
      </c>
    </row>
    <row r="36" spans="1:8">
      <c r="A36" s="36">
        <v>33</v>
      </c>
      <c r="B36" s="21" t="s">
        <v>51</v>
      </c>
      <c r="C36" s="21" t="s">
        <v>18</v>
      </c>
      <c r="D36" s="21">
        <v>1</v>
      </c>
      <c r="E36" s="37">
        <v>2217.46</v>
      </c>
      <c r="F36" s="37">
        <v>2217.46</v>
      </c>
      <c r="G36" s="21" t="s">
        <v>166</v>
      </c>
      <c r="H36" s="4" t="s">
        <v>53</v>
      </c>
    </row>
    <row r="37" spans="1:8">
      <c r="A37" s="36">
        <v>34</v>
      </c>
      <c r="B37" s="21" t="s">
        <v>167</v>
      </c>
      <c r="C37" s="21" t="s">
        <v>18</v>
      </c>
      <c r="D37" s="21">
        <v>14</v>
      </c>
      <c r="E37" s="14">
        <v>536.08000000000004</v>
      </c>
      <c r="F37" s="14">
        <v>536.08000000000004</v>
      </c>
      <c r="G37" s="21" t="s">
        <v>166</v>
      </c>
      <c r="H37" s="4" t="s">
        <v>53</v>
      </c>
    </row>
    <row r="38" spans="1:8">
      <c r="A38" s="36">
        <v>35</v>
      </c>
      <c r="B38" s="21" t="s">
        <v>29</v>
      </c>
      <c r="C38" s="21" t="s">
        <v>18</v>
      </c>
      <c r="D38" s="21">
        <v>40</v>
      </c>
      <c r="E38" s="37">
        <v>34009.49</v>
      </c>
      <c r="F38" s="37">
        <v>34009.49</v>
      </c>
      <c r="G38" s="21" t="s">
        <v>166</v>
      </c>
      <c r="H38" s="4" t="s">
        <v>53</v>
      </c>
    </row>
    <row r="39" spans="1:8">
      <c r="A39" s="36">
        <v>36</v>
      </c>
      <c r="B39" s="21" t="s">
        <v>29</v>
      </c>
      <c r="C39" s="21" t="s">
        <v>18</v>
      </c>
      <c r="D39" s="21">
        <v>201</v>
      </c>
      <c r="E39" s="37">
        <v>7077.06</v>
      </c>
      <c r="F39" s="37">
        <v>7077.06</v>
      </c>
      <c r="G39" s="21" t="s">
        <v>166</v>
      </c>
      <c r="H39" s="4" t="s">
        <v>35</v>
      </c>
    </row>
    <row r="40" spans="1:8">
      <c r="A40" s="36">
        <v>37</v>
      </c>
      <c r="B40" s="21" t="s">
        <v>29</v>
      </c>
      <c r="C40" s="21" t="s">
        <v>18</v>
      </c>
      <c r="D40" s="21">
        <v>6</v>
      </c>
      <c r="E40" s="37">
        <v>2066.1999999999998</v>
      </c>
      <c r="F40" s="37">
        <v>2066.1999999999998</v>
      </c>
      <c r="G40" s="21" t="s">
        <v>166</v>
      </c>
      <c r="H40" s="4" t="s">
        <v>69</v>
      </c>
    </row>
    <row r="41" spans="1:8">
      <c r="A41" s="36">
        <v>38</v>
      </c>
      <c r="B41" s="21" t="s">
        <v>29</v>
      </c>
      <c r="C41" s="21" t="s">
        <v>18</v>
      </c>
      <c r="D41" s="21">
        <v>4</v>
      </c>
      <c r="E41" s="37">
        <v>830.56</v>
      </c>
      <c r="F41" s="37">
        <v>830.56</v>
      </c>
      <c r="G41" s="21" t="s">
        <v>166</v>
      </c>
      <c r="H41" s="4" t="s">
        <v>183</v>
      </c>
    </row>
    <row r="42" spans="1:8" ht="30">
      <c r="A42" s="36">
        <v>39</v>
      </c>
      <c r="B42" s="21" t="s">
        <v>29</v>
      </c>
      <c r="C42" s="21" t="s">
        <v>18</v>
      </c>
      <c r="D42" s="21">
        <v>2</v>
      </c>
      <c r="E42" s="37">
        <v>106.72</v>
      </c>
      <c r="F42" s="37">
        <v>106.72</v>
      </c>
      <c r="G42" s="21" t="s">
        <v>166</v>
      </c>
      <c r="H42" s="4" t="s">
        <v>122</v>
      </c>
    </row>
    <row r="43" spans="1:8">
      <c r="A43" s="36">
        <v>40</v>
      </c>
      <c r="B43" s="21" t="s">
        <v>29</v>
      </c>
      <c r="C43" s="21" t="s">
        <v>18</v>
      </c>
      <c r="D43" s="21">
        <v>19</v>
      </c>
      <c r="E43" s="37">
        <v>2205.94</v>
      </c>
      <c r="F43" s="37">
        <v>2205.94</v>
      </c>
      <c r="G43" s="21" t="s">
        <v>166</v>
      </c>
      <c r="H43" s="4" t="s">
        <v>28</v>
      </c>
    </row>
    <row r="44" spans="1:8">
      <c r="A44" s="36">
        <v>41</v>
      </c>
      <c r="B44" s="21" t="s">
        <v>29</v>
      </c>
      <c r="C44" s="21" t="s">
        <v>18</v>
      </c>
      <c r="D44" s="21">
        <v>1</v>
      </c>
      <c r="E44" s="37">
        <v>445.44</v>
      </c>
      <c r="F44" s="37">
        <v>445.44</v>
      </c>
      <c r="G44" s="21" t="s">
        <v>166</v>
      </c>
      <c r="H44" s="4" t="s">
        <v>105</v>
      </c>
    </row>
    <row r="45" spans="1:8">
      <c r="A45" s="36">
        <v>42</v>
      </c>
      <c r="B45" s="21" t="s">
        <v>59</v>
      </c>
      <c r="C45" s="21" t="s">
        <v>18</v>
      </c>
      <c r="D45" s="21">
        <v>481</v>
      </c>
      <c r="E45" s="37">
        <v>5794.62</v>
      </c>
      <c r="F45" s="37">
        <v>5794.62</v>
      </c>
      <c r="G45" s="21" t="s">
        <v>166</v>
      </c>
      <c r="H45" s="4" t="s">
        <v>36</v>
      </c>
    </row>
    <row r="46" spans="1:8">
      <c r="A46" s="36">
        <v>43</v>
      </c>
      <c r="B46" s="21" t="s">
        <v>29</v>
      </c>
      <c r="C46" s="21" t="s">
        <v>18</v>
      </c>
      <c r="D46" s="21">
        <v>25</v>
      </c>
      <c r="E46" s="37">
        <v>1098.52</v>
      </c>
      <c r="F46" s="37">
        <v>1098.52</v>
      </c>
      <c r="G46" s="21" t="s">
        <v>166</v>
      </c>
      <c r="H46" s="4" t="s">
        <v>184</v>
      </c>
    </row>
    <row r="47" spans="1:8">
      <c r="A47" s="36">
        <v>44</v>
      </c>
      <c r="B47" s="21" t="s">
        <v>59</v>
      </c>
      <c r="C47" s="21" t="s">
        <v>18</v>
      </c>
      <c r="D47" s="21">
        <v>10</v>
      </c>
      <c r="E47" s="37">
        <v>1276</v>
      </c>
      <c r="F47" s="37">
        <v>1276</v>
      </c>
      <c r="G47" s="21" t="s">
        <v>166</v>
      </c>
      <c r="H47" s="4" t="s">
        <v>44</v>
      </c>
    </row>
    <row r="48" spans="1:8">
      <c r="A48" s="36">
        <v>45</v>
      </c>
      <c r="B48" s="21" t="s">
        <v>29</v>
      </c>
      <c r="C48" s="21" t="s">
        <v>18</v>
      </c>
      <c r="D48" s="21">
        <v>9</v>
      </c>
      <c r="E48" s="37">
        <v>5159.68</v>
      </c>
      <c r="F48" s="37">
        <v>5159.68</v>
      </c>
      <c r="G48" s="21" t="s">
        <v>166</v>
      </c>
      <c r="H48" s="4" t="s">
        <v>58</v>
      </c>
    </row>
    <row r="49" spans="1:8">
      <c r="A49" s="36">
        <v>46</v>
      </c>
      <c r="B49" s="21" t="s">
        <v>29</v>
      </c>
      <c r="C49" s="21" t="s">
        <v>18</v>
      </c>
      <c r="D49" s="21">
        <v>42</v>
      </c>
      <c r="E49" s="37">
        <v>11187.62</v>
      </c>
      <c r="F49" s="37">
        <v>11187.62</v>
      </c>
      <c r="G49" s="21" t="s">
        <v>166</v>
      </c>
      <c r="H49" s="4" t="s">
        <v>30</v>
      </c>
    </row>
    <row r="50" spans="1:8">
      <c r="A50" s="36">
        <v>47</v>
      </c>
      <c r="B50" s="21" t="s">
        <v>59</v>
      </c>
      <c r="C50" s="21" t="s">
        <v>18</v>
      </c>
      <c r="D50" s="21">
        <v>4</v>
      </c>
      <c r="E50" s="37">
        <v>378.62</v>
      </c>
      <c r="F50" s="37">
        <v>378.62</v>
      </c>
      <c r="G50" s="21" t="s">
        <v>166</v>
      </c>
      <c r="H50" s="4" t="s">
        <v>28</v>
      </c>
    </row>
    <row r="51" spans="1:8">
      <c r="A51" s="36">
        <v>48</v>
      </c>
      <c r="B51" s="21" t="s">
        <v>29</v>
      </c>
      <c r="C51" s="21" t="s">
        <v>18</v>
      </c>
      <c r="D51" s="21">
        <v>23</v>
      </c>
      <c r="E51" s="37">
        <v>459.58</v>
      </c>
      <c r="F51" s="37">
        <v>459.58</v>
      </c>
      <c r="G51" s="21" t="s">
        <v>166</v>
      </c>
      <c r="H51" s="4" t="s">
        <v>182</v>
      </c>
    </row>
    <row r="52" spans="1:8">
      <c r="A52" s="36">
        <v>49</v>
      </c>
      <c r="B52" s="21" t="s">
        <v>185</v>
      </c>
      <c r="C52" s="21" t="s">
        <v>16</v>
      </c>
      <c r="D52" s="21">
        <v>3</v>
      </c>
      <c r="E52" s="37">
        <v>3712</v>
      </c>
      <c r="F52" s="37">
        <v>3712</v>
      </c>
      <c r="G52" s="21" t="s">
        <v>166</v>
      </c>
      <c r="H52" s="4" t="s">
        <v>58</v>
      </c>
    </row>
    <row r="53" spans="1:8">
      <c r="A53" s="36">
        <v>50</v>
      </c>
      <c r="B53" s="21" t="s">
        <v>59</v>
      </c>
      <c r="C53" s="21" t="s">
        <v>18</v>
      </c>
      <c r="D53" s="21">
        <v>9</v>
      </c>
      <c r="E53" s="37">
        <v>16530</v>
      </c>
      <c r="F53" s="37">
        <v>16530</v>
      </c>
      <c r="G53" s="21" t="s">
        <v>166</v>
      </c>
      <c r="H53" s="4" t="s">
        <v>58</v>
      </c>
    </row>
    <row r="54" spans="1:8">
      <c r="A54" s="36">
        <v>51</v>
      </c>
      <c r="B54" s="21" t="s">
        <v>83</v>
      </c>
      <c r="C54" s="21" t="s">
        <v>16</v>
      </c>
      <c r="D54" s="21">
        <v>4</v>
      </c>
      <c r="E54" s="37">
        <v>48695</v>
      </c>
      <c r="F54" s="37">
        <v>48695</v>
      </c>
      <c r="G54" s="21" t="s">
        <v>166</v>
      </c>
      <c r="H54" s="4" t="s">
        <v>182</v>
      </c>
    </row>
    <row r="55" spans="1:8">
      <c r="A55" s="36">
        <v>52</v>
      </c>
      <c r="B55" s="21" t="s">
        <v>83</v>
      </c>
      <c r="C55" s="21" t="s">
        <v>16</v>
      </c>
      <c r="D55" s="21">
        <v>3</v>
      </c>
      <c r="E55" s="37">
        <v>9689</v>
      </c>
      <c r="F55" s="37">
        <v>9689</v>
      </c>
      <c r="G55" s="21" t="s">
        <v>166</v>
      </c>
      <c r="H55" s="4" t="s">
        <v>27</v>
      </c>
    </row>
    <row r="56" spans="1:8" ht="30">
      <c r="A56" s="36">
        <v>53</v>
      </c>
      <c r="B56" s="21" t="s">
        <v>186</v>
      </c>
      <c r="C56" s="21" t="s">
        <v>16</v>
      </c>
      <c r="D56" s="21">
        <v>1</v>
      </c>
      <c r="E56" s="37">
        <v>912344</v>
      </c>
      <c r="F56" s="37">
        <v>912344</v>
      </c>
      <c r="G56" s="21" t="s">
        <v>166</v>
      </c>
      <c r="H56" s="4" t="s">
        <v>30</v>
      </c>
    </row>
    <row r="57" spans="1:8">
      <c r="A57" s="36">
        <v>54</v>
      </c>
      <c r="B57" s="21" t="s">
        <v>187</v>
      </c>
      <c r="C57" s="21" t="s">
        <v>16</v>
      </c>
      <c r="D57" s="21">
        <v>1</v>
      </c>
      <c r="E57" s="37">
        <v>3747.96</v>
      </c>
      <c r="F57" s="37">
        <v>3747.96</v>
      </c>
      <c r="G57" s="21" t="s">
        <v>166</v>
      </c>
      <c r="H57" s="4" t="s">
        <v>188</v>
      </c>
    </row>
    <row r="58" spans="1:8">
      <c r="A58" s="36">
        <v>55</v>
      </c>
      <c r="B58" s="21" t="s">
        <v>46</v>
      </c>
      <c r="C58" s="21" t="s">
        <v>18</v>
      </c>
      <c r="D58" s="21">
        <v>267</v>
      </c>
      <c r="E58" s="37">
        <v>12744.46</v>
      </c>
      <c r="F58" s="37">
        <v>12744.46</v>
      </c>
      <c r="G58" s="21" t="s">
        <v>166</v>
      </c>
      <c r="H58" s="4" t="s">
        <v>47</v>
      </c>
    </row>
    <row r="59" spans="1:8">
      <c r="A59" s="36">
        <v>56</v>
      </c>
      <c r="B59" s="21" t="s">
        <v>189</v>
      </c>
      <c r="C59" s="21" t="s">
        <v>18</v>
      </c>
      <c r="D59" s="21">
        <v>2</v>
      </c>
      <c r="E59" s="37">
        <v>13108</v>
      </c>
      <c r="F59" s="37">
        <v>13108</v>
      </c>
      <c r="G59" s="21" t="s">
        <v>166</v>
      </c>
      <c r="H59" s="4" t="s">
        <v>30</v>
      </c>
    </row>
    <row r="60" spans="1:8">
      <c r="A60" s="36">
        <v>57</v>
      </c>
      <c r="B60" s="21" t="s">
        <v>167</v>
      </c>
      <c r="C60" s="21" t="s">
        <v>18</v>
      </c>
      <c r="D60" s="21">
        <v>1</v>
      </c>
      <c r="E60" s="37">
        <v>916.4</v>
      </c>
      <c r="F60" s="37">
        <v>916.4</v>
      </c>
      <c r="G60" s="21" t="s">
        <v>166</v>
      </c>
      <c r="H60" s="4" t="s">
        <v>35</v>
      </c>
    </row>
    <row r="61" spans="1:8">
      <c r="A61" s="36">
        <v>58</v>
      </c>
      <c r="B61" s="21" t="s">
        <v>83</v>
      </c>
      <c r="C61" s="21" t="s">
        <v>16</v>
      </c>
      <c r="D61" s="21">
        <v>1</v>
      </c>
      <c r="E61" s="37">
        <v>4350</v>
      </c>
      <c r="F61" s="37">
        <v>4350</v>
      </c>
      <c r="G61" s="21" t="s">
        <v>166</v>
      </c>
      <c r="H61" s="4" t="s">
        <v>190</v>
      </c>
    </row>
    <row r="62" spans="1:8">
      <c r="A62" s="36">
        <v>59</v>
      </c>
      <c r="B62" s="21" t="s">
        <v>189</v>
      </c>
      <c r="C62" s="21" t="s">
        <v>18</v>
      </c>
      <c r="D62" s="21">
        <v>5</v>
      </c>
      <c r="E62" s="37">
        <v>21112</v>
      </c>
      <c r="F62" s="37">
        <v>21112</v>
      </c>
      <c r="G62" s="21" t="s">
        <v>166</v>
      </c>
      <c r="H62" s="4" t="s">
        <v>36</v>
      </c>
    </row>
    <row r="63" spans="1:8">
      <c r="A63" s="36">
        <v>60</v>
      </c>
      <c r="B63" s="21" t="s">
        <v>110</v>
      </c>
      <c r="C63" s="21" t="s">
        <v>18</v>
      </c>
      <c r="D63" s="21">
        <v>1</v>
      </c>
      <c r="E63" s="37">
        <v>5220</v>
      </c>
      <c r="F63" s="37">
        <v>5220</v>
      </c>
      <c r="G63" s="21" t="s">
        <v>166</v>
      </c>
      <c r="H63" s="4" t="s">
        <v>36</v>
      </c>
    </row>
    <row r="64" spans="1:8">
      <c r="A64" s="36">
        <v>61</v>
      </c>
      <c r="B64" s="21" t="s">
        <v>51</v>
      </c>
      <c r="C64" s="21" t="s">
        <v>18</v>
      </c>
      <c r="D64" s="21">
        <v>7</v>
      </c>
      <c r="E64" s="37">
        <v>3343</v>
      </c>
      <c r="F64" s="37">
        <v>3343</v>
      </c>
      <c r="G64" s="21" t="s">
        <v>166</v>
      </c>
      <c r="H64" s="4" t="s">
        <v>47</v>
      </c>
    </row>
    <row r="65" spans="1:8">
      <c r="A65" s="36">
        <v>62</v>
      </c>
      <c r="B65" s="21" t="s">
        <v>160</v>
      </c>
      <c r="C65" s="21" t="s">
        <v>18</v>
      </c>
      <c r="D65" s="21">
        <v>1</v>
      </c>
      <c r="E65" s="37">
        <v>5200</v>
      </c>
      <c r="F65" s="37">
        <v>5200</v>
      </c>
      <c r="G65" s="21" t="s">
        <v>166</v>
      </c>
      <c r="H65" s="4" t="s">
        <v>53</v>
      </c>
    </row>
    <row r="66" spans="1:8">
      <c r="A66" s="36">
        <v>63</v>
      </c>
      <c r="B66" s="21" t="s">
        <v>160</v>
      </c>
      <c r="C66" s="21" t="s">
        <v>18</v>
      </c>
      <c r="D66" s="21">
        <v>1</v>
      </c>
      <c r="E66" s="37">
        <v>5200</v>
      </c>
      <c r="F66" s="37">
        <v>5200</v>
      </c>
      <c r="G66" s="21" t="s">
        <v>166</v>
      </c>
      <c r="H66" s="4" t="s">
        <v>85</v>
      </c>
    </row>
    <row r="67" spans="1:8">
      <c r="A67" s="36">
        <v>64</v>
      </c>
      <c r="B67" s="21" t="s">
        <v>191</v>
      </c>
      <c r="C67" s="21" t="s">
        <v>16</v>
      </c>
      <c r="D67" s="21">
        <v>3</v>
      </c>
      <c r="E67" s="37">
        <v>35728</v>
      </c>
      <c r="F67" s="37">
        <v>35728</v>
      </c>
      <c r="G67" s="21" t="s">
        <v>166</v>
      </c>
      <c r="H67" s="4" t="s">
        <v>102</v>
      </c>
    </row>
    <row r="68" spans="1:8" ht="30">
      <c r="A68" s="36">
        <v>65</v>
      </c>
      <c r="B68" s="21" t="s">
        <v>192</v>
      </c>
      <c r="C68" s="21" t="s">
        <v>16</v>
      </c>
      <c r="D68" s="21">
        <v>1</v>
      </c>
      <c r="E68" s="37">
        <v>13479.2</v>
      </c>
      <c r="F68" s="37">
        <v>13479.2</v>
      </c>
      <c r="G68" s="21" t="s">
        <v>166</v>
      </c>
      <c r="H68" s="4" t="s">
        <v>168</v>
      </c>
    </row>
    <row r="69" spans="1:8">
      <c r="A69" s="36">
        <v>66</v>
      </c>
      <c r="B69" s="21" t="s">
        <v>192</v>
      </c>
      <c r="C69" s="21" t="s">
        <v>16</v>
      </c>
      <c r="D69" s="21">
        <v>1</v>
      </c>
      <c r="E69" s="37">
        <v>1914</v>
      </c>
      <c r="F69" s="37">
        <v>1914</v>
      </c>
      <c r="G69" s="21" t="s">
        <v>166</v>
      </c>
      <c r="H69" s="4" t="s">
        <v>71</v>
      </c>
    </row>
    <row r="70" spans="1:8">
      <c r="A70" s="36">
        <v>67</v>
      </c>
      <c r="B70" s="21" t="s">
        <v>192</v>
      </c>
      <c r="C70" s="21" t="s">
        <v>16</v>
      </c>
      <c r="D70" s="21">
        <v>2</v>
      </c>
      <c r="E70" s="37">
        <v>22810.240000000002</v>
      </c>
      <c r="F70" s="37">
        <v>22810.240000000002</v>
      </c>
      <c r="G70" s="21" t="s">
        <v>166</v>
      </c>
      <c r="H70" s="4" t="s">
        <v>56</v>
      </c>
    </row>
    <row r="71" spans="1:8" ht="30">
      <c r="A71" s="36">
        <v>68</v>
      </c>
      <c r="B71" s="21" t="s">
        <v>193</v>
      </c>
      <c r="C71" s="21" t="s">
        <v>16</v>
      </c>
      <c r="D71" s="21">
        <v>1</v>
      </c>
      <c r="E71" s="37">
        <v>9920</v>
      </c>
      <c r="F71" s="37">
        <v>9920</v>
      </c>
      <c r="G71" s="21" t="s">
        <v>166</v>
      </c>
      <c r="H71" s="4" t="s">
        <v>194</v>
      </c>
    </row>
    <row r="72" spans="1:8">
      <c r="A72" s="36">
        <v>69</v>
      </c>
      <c r="B72" s="21" t="s">
        <v>94</v>
      </c>
      <c r="C72" s="21" t="s">
        <v>18</v>
      </c>
      <c r="D72" s="28">
        <v>9</v>
      </c>
      <c r="E72" s="37">
        <v>2499.85</v>
      </c>
      <c r="F72" s="37">
        <v>2499.85</v>
      </c>
      <c r="G72" s="21" t="s">
        <v>166</v>
      </c>
      <c r="H72" s="4" t="s">
        <v>47</v>
      </c>
    </row>
    <row r="73" spans="1:8">
      <c r="A73" s="36">
        <v>70</v>
      </c>
      <c r="B73" s="21" t="s">
        <v>83</v>
      </c>
      <c r="C73" s="21" t="s">
        <v>16</v>
      </c>
      <c r="D73" s="21">
        <v>1</v>
      </c>
      <c r="E73" s="37">
        <v>1426.8</v>
      </c>
      <c r="F73" s="37">
        <v>1426.8</v>
      </c>
      <c r="G73" s="21" t="s">
        <v>166</v>
      </c>
      <c r="H73" s="4" t="s">
        <v>35</v>
      </c>
    </row>
    <row r="74" spans="1:8">
      <c r="A74" s="36">
        <v>71</v>
      </c>
      <c r="B74" s="21" t="s">
        <v>54</v>
      </c>
      <c r="C74" s="21" t="s">
        <v>18</v>
      </c>
      <c r="D74" s="21">
        <v>8</v>
      </c>
      <c r="E74" s="37">
        <v>987</v>
      </c>
      <c r="F74" s="37">
        <v>987</v>
      </c>
      <c r="G74" s="21" t="s">
        <v>166</v>
      </c>
      <c r="H74" s="4" t="s">
        <v>40</v>
      </c>
    </row>
    <row r="75" spans="1:8">
      <c r="A75" s="36">
        <v>72</v>
      </c>
      <c r="B75" s="21" t="s">
        <v>192</v>
      </c>
      <c r="C75" s="21" t="s">
        <v>16</v>
      </c>
      <c r="D75" s="21">
        <v>1</v>
      </c>
      <c r="E75" s="37">
        <v>1160</v>
      </c>
      <c r="F75" s="37">
        <v>1160</v>
      </c>
      <c r="G75" s="21" t="s">
        <v>166</v>
      </c>
      <c r="H75" s="4" t="s">
        <v>102</v>
      </c>
    </row>
    <row r="76" spans="1:8">
      <c r="A76" s="36">
        <v>73</v>
      </c>
      <c r="B76" s="21" t="s">
        <v>32</v>
      </c>
      <c r="C76" s="21" t="s">
        <v>16</v>
      </c>
      <c r="D76" s="21">
        <v>1</v>
      </c>
      <c r="E76" s="37">
        <v>1740</v>
      </c>
      <c r="F76" s="37">
        <v>1740</v>
      </c>
      <c r="G76" s="21" t="s">
        <v>166</v>
      </c>
      <c r="H76" s="4" t="s">
        <v>35</v>
      </c>
    </row>
    <row r="77" spans="1:8">
      <c r="A77" s="36">
        <v>74</v>
      </c>
      <c r="B77" s="21" t="s">
        <v>46</v>
      </c>
      <c r="C77" s="21" t="s">
        <v>18</v>
      </c>
      <c r="D77" s="21">
        <v>23</v>
      </c>
      <c r="E77" s="37">
        <v>594</v>
      </c>
      <c r="F77" s="37">
        <v>594</v>
      </c>
      <c r="G77" s="21" t="s">
        <v>166</v>
      </c>
      <c r="H77" s="4" t="s">
        <v>102</v>
      </c>
    </row>
    <row r="78" spans="1:8">
      <c r="A78" s="36">
        <v>75</v>
      </c>
      <c r="B78" s="21" t="s">
        <v>179</v>
      </c>
      <c r="C78" s="21" t="s">
        <v>18</v>
      </c>
      <c r="D78" s="21">
        <v>7</v>
      </c>
      <c r="E78" s="37">
        <v>315</v>
      </c>
      <c r="F78" s="37">
        <v>315</v>
      </c>
      <c r="G78" s="21" t="s">
        <v>166</v>
      </c>
      <c r="H78" s="4" t="s">
        <v>47</v>
      </c>
    </row>
    <row r="79" spans="1:8">
      <c r="A79" s="36">
        <v>76</v>
      </c>
      <c r="B79" s="21" t="s">
        <v>151</v>
      </c>
      <c r="C79" s="21" t="s">
        <v>18</v>
      </c>
      <c r="D79" s="21">
        <v>1446</v>
      </c>
      <c r="E79" s="37">
        <v>14274.9</v>
      </c>
      <c r="F79" s="37">
        <v>14274.9</v>
      </c>
      <c r="G79" s="21" t="s">
        <v>166</v>
      </c>
      <c r="H79" s="4" t="s">
        <v>102</v>
      </c>
    </row>
    <row r="80" spans="1:8">
      <c r="A80" s="36">
        <v>77</v>
      </c>
      <c r="B80" s="21" t="s">
        <v>52</v>
      </c>
      <c r="C80" s="21" t="s">
        <v>16</v>
      </c>
      <c r="D80" s="21">
        <v>1</v>
      </c>
      <c r="E80" s="37">
        <v>17400</v>
      </c>
      <c r="F80" s="37">
        <v>17400</v>
      </c>
      <c r="G80" s="21" t="s">
        <v>166</v>
      </c>
      <c r="H80" s="4" t="s">
        <v>195</v>
      </c>
    </row>
    <row r="81" spans="2:8">
      <c r="B81" s="4"/>
      <c r="C81" s="4"/>
      <c r="D81" s="4"/>
      <c r="E81" s="14"/>
      <c r="F81" s="14"/>
      <c r="G81" s="21"/>
      <c r="H81" s="4"/>
    </row>
    <row r="82" spans="2:8">
      <c r="B82" s="4"/>
      <c r="C82" s="4"/>
      <c r="D82" s="41" t="s">
        <v>114</v>
      </c>
      <c r="E82" s="42">
        <f>SUM(E4:E80)</f>
        <v>3476066.4600000014</v>
      </c>
      <c r="F82" s="42">
        <f>SUM(F4:F80)</f>
        <v>3476066.4600000014</v>
      </c>
      <c r="G82" s="21"/>
      <c r="H82" s="4"/>
    </row>
    <row r="83" spans="2:8">
      <c r="B83" s="4"/>
      <c r="C83" s="4"/>
      <c r="D83" s="4"/>
      <c r="E83" s="14"/>
      <c r="F83" s="14"/>
      <c r="G83" s="21"/>
      <c r="H83" s="4"/>
    </row>
  </sheetData>
  <mergeCells count="1">
    <mergeCell ref="A1:H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opLeftCell="A100" workbookViewId="0">
      <selection activeCell="E111" sqref="E111"/>
    </sheetView>
  </sheetViews>
  <sheetFormatPr baseColWidth="10" defaultRowHeight="15"/>
  <cols>
    <col min="2" max="2" width="23.44140625" customWidth="1"/>
    <col min="3" max="3" width="13.33203125" customWidth="1"/>
    <col min="4" max="4" width="11" customWidth="1"/>
    <col min="5" max="5" width="13" style="16" customWidth="1"/>
    <col min="6" max="6" width="13.109375" style="16" customWidth="1"/>
    <col min="7" max="7" width="17.6640625" customWidth="1"/>
    <col min="8" max="8" width="31.77734375" customWidth="1"/>
  </cols>
  <sheetData>
    <row r="1" spans="1:8" ht="41.1" customHeight="1">
      <c r="A1" s="19" t="s">
        <v>20</v>
      </c>
      <c r="B1" s="19"/>
      <c r="C1" s="19"/>
      <c r="D1" s="19"/>
      <c r="E1" s="19"/>
      <c r="F1" s="19"/>
      <c r="G1" s="19"/>
      <c r="H1" s="19"/>
    </row>
    <row r="2" spans="1:8" ht="41.1" customHeight="1">
      <c r="A2" s="19"/>
      <c r="B2" s="19"/>
      <c r="C2" s="19"/>
      <c r="D2" s="19"/>
      <c r="E2" s="19"/>
      <c r="F2" s="19"/>
      <c r="G2" s="19"/>
      <c r="H2" s="19"/>
    </row>
    <row r="3" spans="1:8" ht="31.5">
      <c r="A3" s="2" t="s">
        <v>0</v>
      </c>
      <c r="B3" s="2" t="s">
        <v>1</v>
      </c>
      <c r="C3" s="2" t="s">
        <v>2</v>
      </c>
      <c r="D3" s="2" t="s">
        <v>3</v>
      </c>
      <c r="E3" s="15" t="s">
        <v>4</v>
      </c>
      <c r="F3" s="15" t="s">
        <v>5</v>
      </c>
      <c r="G3" s="2" t="s">
        <v>6</v>
      </c>
      <c r="H3" s="2" t="s">
        <v>7</v>
      </c>
    </row>
    <row r="4" spans="1:8">
      <c r="A4" s="36">
        <v>1</v>
      </c>
      <c r="B4" s="87" t="s">
        <v>233</v>
      </c>
      <c r="C4" s="86" t="s">
        <v>18</v>
      </c>
      <c r="D4" s="86">
        <v>180</v>
      </c>
      <c r="E4" s="88">
        <v>63000</v>
      </c>
      <c r="F4" s="88">
        <v>63000</v>
      </c>
      <c r="G4" s="5" t="s">
        <v>267</v>
      </c>
      <c r="H4" s="91" t="s">
        <v>35</v>
      </c>
    </row>
    <row r="5" spans="1:8">
      <c r="A5" s="36">
        <v>2</v>
      </c>
      <c r="B5" s="87" t="s">
        <v>13</v>
      </c>
      <c r="C5" s="86" t="s">
        <v>18</v>
      </c>
      <c r="D5" s="86">
        <v>4</v>
      </c>
      <c r="E5" s="88">
        <v>6000</v>
      </c>
      <c r="F5" s="88">
        <v>6000</v>
      </c>
      <c r="G5" s="5" t="s">
        <v>267</v>
      </c>
      <c r="H5" s="90" t="s">
        <v>35</v>
      </c>
    </row>
    <row r="6" spans="1:8">
      <c r="A6" s="36">
        <v>3</v>
      </c>
      <c r="B6" s="87" t="s">
        <v>15</v>
      </c>
      <c r="C6" s="86" t="s">
        <v>16</v>
      </c>
      <c r="D6" s="86">
        <v>4</v>
      </c>
      <c r="E6" s="88">
        <v>18000</v>
      </c>
      <c r="F6" s="88">
        <v>18000</v>
      </c>
      <c r="G6" s="5" t="s">
        <v>267</v>
      </c>
      <c r="H6" s="90" t="s">
        <v>35</v>
      </c>
    </row>
    <row r="7" spans="1:8">
      <c r="A7" s="36">
        <v>4</v>
      </c>
      <c r="B7" s="87" t="s">
        <v>351</v>
      </c>
      <c r="C7" s="86" t="s">
        <v>16</v>
      </c>
      <c r="D7" s="86">
        <v>2</v>
      </c>
      <c r="E7" s="88">
        <v>69600</v>
      </c>
      <c r="F7" s="88">
        <v>69600</v>
      </c>
      <c r="G7" s="5" t="s">
        <v>267</v>
      </c>
      <c r="H7" s="90" t="s">
        <v>35</v>
      </c>
    </row>
    <row r="8" spans="1:8">
      <c r="A8" s="36">
        <v>5</v>
      </c>
      <c r="B8" s="87" t="s">
        <v>352</v>
      </c>
      <c r="C8" s="86" t="s">
        <v>16</v>
      </c>
      <c r="D8" s="86">
        <v>2</v>
      </c>
      <c r="E8" s="88">
        <v>62000</v>
      </c>
      <c r="F8" s="88">
        <v>62000</v>
      </c>
      <c r="G8" s="5" t="s">
        <v>267</v>
      </c>
      <c r="H8" s="90" t="s">
        <v>35</v>
      </c>
    </row>
    <row r="9" spans="1:8">
      <c r="A9" s="36">
        <v>6</v>
      </c>
      <c r="B9" s="87" t="s">
        <v>233</v>
      </c>
      <c r="C9" s="86" t="s">
        <v>18</v>
      </c>
      <c r="D9" s="86">
        <v>650</v>
      </c>
      <c r="E9" s="88">
        <v>260000</v>
      </c>
      <c r="F9" s="88">
        <v>260000</v>
      </c>
      <c r="G9" s="5" t="s">
        <v>267</v>
      </c>
      <c r="H9" s="91" t="s">
        <v>246</v>
      </c>
    </row>
    <row r="10" spans="1:8">
      <c r="A10" s="36">
        <v>7</v>
      </c>
      <c r="B10" s="87" t="s">
        <v>266</v>
      </c>
      <c r="C10" s="86" t="s">
        <v>18</v>
      </c>
      <c r="D10" s="86">
        <v>45</v>
      </c>
      <c r="E10" s="88">
        <v>38250</v>
      </c>
      <c r="F10" s="88">
        <v>38250</v>
      </c>
      <c r="G10" s="5" t="s">
        <v>267</v>
      </c>
      <c r="H10" s="90" t="s">
        <v>246</v>
      </c>
    </row>
    <row r="11" spans="1:8">
      <c r="A11" s="36">
        <v>8</v>
      </c>
      <c r="B11" s="87" t="s">
        <v>353</v>
      </c>
      <c r="C11" s="86" t="s">
        <v>18</v>
      </c>
      <c r="D11" s="86">
        <v>4</v>
      </c>
      <c r="E11" s="88">
        <v>26000</v>
      </c>
      <c r="F11" s="88">
        <v>26000</v>
      </c>
      <c r="G11" s="5" t="s">
        <v>267</v>
      </c>
      <c r="H11" s="90" t="s">
        <v>246</v>
      </c>
    </row>
    <row r="12" spans="1:8">
      <c r="A12" s="36">
        <v>9</v>
      </c>
      <c r="B12" s="87" t="s">
        <v>15</v>
      </c>
      <c r="C12" s="86" t="s">
        <v>16</v>
      </c>
      <c r="D12" s="86">
        <v>4</v>
      </c>
      <c r="E12" s="88">
        <v>18000</v>
      </c>
      <c r="F12" s="88">
        <v>18000</v>
      </c>
      <c r="G12" s="5" t="s">
        <v>267</v>
      </c>
      <c r="H12" s="90" t="s">
        <v>246</v>
      </c>
    </row>
    <row r="13" spans="1:8">
      <c r="A13" s="36">
        <v>10</v>
      </c>
      <c r="B13" s="87" t="s">
        <v>354</v>
      </c>
      <c r="C13" s="86" t="s">
        <v>16</v>
      </c>
      <c r="D13" s="86">
        <v>1</v>
      </c>
      <c r="E13" s="88">
        <v>871000</v>
      </c>
      <c r="F13" s="88">
        <v>871000</v>
      </c>
      <c r="G13" s="5" t="s">
        <v>267</v>
      </c>
      <c r="H13" s="90" t="s">
        <v>246</v>
      </c>
    </row>
    <row r="14" spans="1:8">
      <c r="A14" s="36">
        <v>11</v>
      </c>
      <c r="B14" s="87" t="s">
        <v>233</v>
      </c>
      <c r="C14" s="86" t="s">
        <v>18</v>
      </c>
      <c r="D14" s="86">
        <v>100</v>
      </c>
      <c r="E14" s="88">
        <v>35000</v>
      </c>
      <c r="F14" s="88">
        <v>35000</v>
      </c>
      <c r="G14" s="5" t="s">
        <v>267</v>
      </c>
      <c r="H14" s="91" t="s">
        <v>247</v>
      </c>
    </row>
    <row r="15" spans="1:8">
      <c r="A15" s="36">
        <v>12</v>
      </c>
      <c r="B15" s="87" t="s">
        <v>13</v>
      </c>
      <c r="C15" s="86" t="s">
        <v>18</v>
      </c>
      <c r="D15" s="86">
        <v>30</v>
      </c>
      <c r="E15" s="88">
        <v>54000</v>
      </c>
      <c r="F15" s="88">
        <v>54000</v>
      </c>
      <c r="G15" s="5" t="s">
        <v>267</v>
      </c>
      <c r="H15" s="90" t="s">
        <v>247</v>
      </c>
    </row>
    <row r="16" spans="1:8">
      <c r="A16" s="36">
        <v>13</v>
      </c>
      <c r="B16" s="87" t="s">
        <v>15</v>
      </c>
      <c r="C16" s="86" t="s">
        <v>16</v>
      </c>
      <c r="D16" s="86">
        <v>20</v>
      </c>
      <c r="E16" s="88">
        <v>90000</v>
      </c>
      <c r="F16" s="88">
        <v>90000</v>
      </c>
      <c r="G16" s="5" t="s">
        <v>267</v>
      </c>
      <c r="H16" s="90" t="s">
        <v>247</v>
      </c>
    </row>
    <row r="17" spans="1:8">
      <c r="A17" s="36">
        <v>14</v>
      </c>
      <c r="B17" s="87" t="s">
        <v>355</v>
      </c>
      <c r="C17" s="86" t="s">
        <v>16</v>
      </c>
      <c r="D17" s="86">
        <v>2</v>
      </c>
      <c r="E17" s="88">
        <v>394000</v>
      </c>
      <c r="F17" s="88">
        <v>394000</v>
      </c>
      <c r="G17" s="5" t="s">
        <v>267</v>
      </c>
      <c r="H17" s="90" t="s">
        <v>247</v>
      </c>
    </row>
    <row r="18" spans="1:8">
      <c r="A18" s="36">
        <v>15</v>
      </c>
      <c r="B18" s="87" t="s">
        <v>356</v>
      </c>
      <c r="C18" s="86" t="s">
        <v>16</v>
      </c>
      <c r="D18" s="86">
        <v>1</v>
      </c>
      <c r="E18" s="88">
        <v>93000</v>
      </c>
      <c r="F18" s="88">
        <v>93000</v>
      </c>
      <c r="G18" s="5" t="s">
        <v>267</v>
      </c>
      <c r="H18" s="90" t="s">
        <v>247</v>
      </c>
    </row>
    <row r="19" spans="1:8">
      <c r="A19" s="36">
        <v>16</v>
      </c>
      <c r="B19" s="87" t="s">
        <v>357</v>
      </c>
      <c r="C19" s="86" t="s">
        <v>16</v>
      </c>
      <c r="D19" s="86">
        <v>1</v>
      </c>
      <c r="E19" s="88">
        <v>6800</v>
      </c>
      <c r="F19" s="88">
        <v>6800</v>
      </c>
      <c r="G19" s="5" t="s">
        <v>267</v>
      </c>
      <c r="H19" s="90" t="s">
        <v>247</v>
      </c>
    </row>
    <row r="20" spans="1:8">
      <c r="A20" s="36">
        <v>17</v>
      </c>
      <c r="B20" s="87" t="s">
        <v>233</v>
      </c>
      <c r="C20" s="86" t="s">
        <v>18</v>
      </c>
      <c r="D20" s="86">
        <v>500</v>
      </c>
      <c r="E20" s="88">
        <v>175000</v>
      </c>
      <c r="F20" s="88">
        <v>175000</v>
      </c>
      <c r="G20" s="5" t="s">
        <v>267</v>
      </c>
      <c r="H20" s="91" t="s">
        <v>53</v>
      </c>
    </row>
    <row r="21" spans="1:8">
      <c r="A21" s="36">
        <v>18</v>
      </c>
      <c r="B21" s="87" t="s">
        <v>13</v>
      </c>
      <c r="C21" s="86" t="s">
        <v>18</v>
      </c>
      <c r="D21" s="86">
        <v>15</v>
      </c>
      <c r="E21" s="88">
        <v>22500</v>
      </c>
      <c r="F21" s="88">
        <v>22500</v>
      </c>
      <c r="G21" s="5" t="s">
        <v>267</v>
      </c>
      <c r="H21" s="90" t="s">
        <v>53</v>
      </c>
    </row>
    <row r="22" spans="1:8">
      <c r="A22" s="36">
        <v>19</v>
      </c>
      <c r="B22" s="87" t="s">
        <v>15</v>
      </c>
      <c r="C22" s="86" t="s">
        <v>16</v>
      </c>
      <c r="D22" s="86">
        <v>5</v>
      </c>
      <c r="E22" s="88">
        <v>17500</v>
      </c>
      <c r="F22" s="88">
        <v>17500</v>
      </c>
      <c r="G22" s="5" t="s">
        <v>267</v>
      </c>
      <c r="H22" s="90" t="s">
        <v>53</v>
      </c>
    </row>
    <row r="23" spans="1:8">
      <c r="A23" s="36">
        <v>20</v>
      </c>
      <c r="B23" s="87" t="s">
        <v>358</v>
      </c>
      <c r="C23" s="86" t="s">
        <v>16</v>
      </c>
      <c r="D23" s="86">
        <v>2</v>
      </c>
      <c r="E23" s="88">
        <v>27600</v>
      </c>
      <c r="F23" s="88">
        <v>27600</v>
      </c>
      <c r="G23" s="5" t="s">
        <v>267</v>
      </c>
      <c r="H23" s="90" t="s">
        <v>53</v>
      </c>
    </row>
    <row r="24" spans="1:8">
      <c r="A24" s="36">
        <v>21</v>
      </c>
      <c r="B24" s="87" t="s">
        <v>8</v>
      </c>
      <c r="C24" s="86" t="s">
        <v>18</v>
      </c>
      <c r="D24" s="86">
        <v>30</v>
      </c>
      <c r="E24" s="88">
        <v>9000</v>
      </c>
      <c r="F24" s="88">
        <v>9000</v>
      </c>
      <c r="G24" s="5" t="s">
        <v>267</v>
      </c>
      <c r="H24" s="90" t="s">
        <v>53</v>
      </c>
    </row>
    <row r="25" spans="1:8">
      <c r="A25" s="36">
        <v>22</v>
      </c>
      <c r="B25" s="87" t="s">
        <v>17</v>
      </c>
      <c r="C25" s="86" t="s">
        <v>18</v>
      </c>
      <c r="D25" s="86">
        <v>1</v>
      </c>
      <c r="E25" s="88">
        <v>5200</v>
      </c>
      <c r="F25" s="88">
        <v>5200</v>
      </c>
      <c r="G25" s="5" t="s">
        <v>267</v>
      </c>
      <c r="H25" s="90" t="s">
        <v>53</v>
      </c>
    </row>
    <row r="26" spans="1:8">
      <c r="A26" s="36">
        <v>23</v>
      </c>
      <c r="B26" s="87" t="s">
        <v>233</v>
      </c>
      <c r="C26" s="86" t="s">
        <v>18</v>
      </c>
      <c r="D26" s="86">
        <v>120</v>
      </c>
      <c r="E26" s="88">
        <v>48000</v>
      </c>
      <c r="F26" s="88">
        <v>48000</v>
      </c>
      <c r="G26" s="5" t="s">
        <v>267</v>
      </c>
      <c r="H26" s="91" t="s">
        <v>28</v>
      </c>
    </row>
    <row r="27" spans="1:8">
      <c r="A27" s="36">
        <v>24</v>
      </c>
      <c r="B27" s="87" t="s">
        <v>13</v>
      </c>
      <c r="C27" s="86" t="s">
        <v>18</v>
      </c>
      <c r="D27" s="86">
        <v>8</v>
      </c>
      <c r="E27" s="88">
        <v>12000</v>
      </c>
      <c r="F27" s="88">
        <v>12000</v>
      </c>
      <c r="G27" s="5" t="s">
        <v>267</v>
      </c>
      <c r="H27" s="90" t="s">
        <v>28</v>
      </c>
    </row>
    <row r="28" spans="1:8">
      <c r="A28" s="36">
        <v>25</v>
      </c>
      <c r="B28" s="87" t="s">
        <v>15</v>
      </c>
      <c r="C28" s="86" t="s">
        <v>16</v>
      </c>
      <c r="D28" s="86">
        <v>4</v>
      </c>
      <c r="E28" s="88">
        <v>14000</v>
      </c>
      <c r="F28" s="88">
        <v>14000</v>
      </c>
      <c r="G28" s="5" t="s">
        <v>267</v>
      </c>
      <c r="H28" s="90" t="s">
        <v>28</v>
      </c>
    </row>
    <row r="29" spans="1:8">
      <c r="A29" s="36">
        <v>26</v>
      </c>
      <c r="B29" s="87" t="s">
        <v>359</v>
      </c>
      <c r="C29" s="86" t="s">
        <v>18</v>
      </c>
      <c r="D29" s="86">
        <v>30</v>
      </c>
      <c r="E29" s="88">
        <v>15000</v>
      </c>
      <c r="F29" s="88">
        <v>15000</v>
      </c>
      <c r="G29" s="5" t="s">
        <v>267</v>
      </c>
      <c r="H29" s="90" t="s">
        <v>28</v>
      </c>
    </row>
    <row r="30" spans="1:8">
      <c r="A30" s="36">
        <v>27</v>
      </c>
      <c r="B30" s="87" t="s">
        <v>233</v>
      </c>
      <c r="C30" s="86" t="s">
        <v>18</v>
      </c>
      <c r="D30" s="86">
        <v>120</v>
      </c>
      <c r="E30" s="88">
        <v>54000</v>
      </c>
      <c r="F30" s="88">
        <v>54000</v>
      </c>
      <c r="G30" s="5" t="s">
        <v>267</v>
      </c>
      <c r="H30" s="91" t="s">
        <v>248</v>
      </c>
    </row>
    <row r="31" spans="1:8">
      <c r="A31" s="36">
        <v>28</v>
      </c>
      <c r="B31" s="87" t="s">
        <v>359</v>
      </c>
      <c r="C31" s="86" t="s">
        <v>18</v>
      </c>
      <c r="D31" s="86">
        <v>150</v>
      </c>
      <c r="E31" s="88">
        <v>97500</v>
      </c>
      <c r="F31" s="88">
        <v>97500</v>
      </c>
      <c r="G31" s="5" t="s">
        <v>267</v>
      </c>
      <c r="H31" s="90" t="s">
        <v>248</v>
      </c>
    </row>
    <row r="32" spans="1:8">
      <c r="A32" s="36">
        <v>29</v>
      </c>
      <c r="B32" s="87" t="s">
        <v>13</v>
      </c>
      <c r="C32" s="86" t="s">
        <v>18</v>
      </c>
      <c r="D32" s="86">
        <v>5</v>
      </c>
      <c r="E32" s="88">
        <v>10000</v>
      </c>
      <c r="F32" s="88">
        <v>10000</v>
      </c>
      <c r="G32" s="5" t="s">
        <v>267</v>
      </c>
      <c r="H32" s="90" t="s">
        <v>248</v>
      </c>
    </row>
    <row r="33" spans="1:8">
      <c r="A33" s="36">
        <v>30</v>
      </c>
      <c r="B33" s="87" t="s">
        <v>15</v>
      </c>
      <c r="C33" s="86" t="s">
        <v>16</v>
      </c>
      <c r="D33" s="86">
        <v>4</v>
      </c>
      <c r="E33" s="88">
        <v>18000</v>
      </c>
      <c r="F33" s="88">
        <v>18000</v>
      </c>
      <c r="G33" s="5" t="s">
        <v>267</v>
      </c>
      <c r="H33" s="90" t="s">
        <v>248</v>
      </c>
    </row>
    <row r="34" spans="1:8">
      <c r="A34" s="36">
        <v>31</v>
      </c>
      <c r="B34" s="87" t="s">
        <v>360</v>
      </c>
      <c r="C34" s="86" t="s">
        <v>16</v>
      </c>
      <c r="D34" s="86">
        <v>1</v>
      </c>
      <c r="E34" s="88">
        <v>190000</v>
      </c>
      <c r="F34" s="88">
        <v>190000</v>
      </c>
      <c r="G34" s="5" t="s">
        <v>267</v>
      </c>
      <c r="H34" s="90" t="s">
        <v>248</v>
      </c>
    </row>
    <row r="35" spans="1:8">
      <c r="A35" s="36">
        <v>32</v>
      </c>
      <c r="B35" s="87" t="s">
        <v>361</v>
      </c>
      <c r="C35" s="86" t="s">
        <v>16</v>
      </c>
      <c r="D35" s="86">
        <v>2</v>
      </c>
      <c r="E35" s="88">
        <v>7400</v>
      </c>
      <c r="F35" s="88">
        <v>7400</v>
      </c>
      <c r="G35" s="5" t="s">
        <v>267</v>
      </c>
      <c r="H35" s="90" t="s">
        <v>248</v>
      </c>
    </row>
    <row r="36" spans="1:8">
      <c r="A36" s="36">
        <v>33</v>
      </c>
      <c r="B36" s="87" t="s">
        <v>13</v>
      </c>
      <c r="C36" s="86" t="s">
        <v>18</v>
      </c>
      <c r="D36" s="86">
        <v>20</v>
      </c>
      <c r="E36" s="88">
        <v>50000</v>
      </c>
      <c r="F36" s="88">
        <v>50000</v>
      </c>
      <c r="G36" s="5" t="s">
        <v>267</v>
      </c>
      <c r="H36" s="91" t="s">
        <v>249</v>
      </c>
    </row>
    <row r="37" spans="1:8">
      <c r="A37" s="36">
        <v>34</v>
      </c>
      <c r="B37" s="87" t="s">
        <v>15</v>
      </c>
      <c r="C37" s="86" t="s">
        <v>16</v>
      </c>
      <c r="D37" s="86">
        <v>8</v>
      </c>
      <c r="E37" s="88">
        <v>35200</v>
      </c>
      <c r="F37" s="88">
        <v>35200</v>
      </c>
      <c r="G37" s="5" t="s">
        <v>267</v>
      </c>
      <c r="H37" s="90" t="s">
        <v>249</v>
      </c>
    </row>
    <row r="38" spans="1:8">
      <c r="A38" s="36">
        <v>35</v>
      </c>
      <c r="B38" s="87" t="s">
        <v>353</v>
      </c>
      <c r="C38" s="86" t="s">
        <v>18</v>
      </c>
      <c r="D38" s="86">
        <v>8</v>
      </c>
      <c r="E38" s="88">
        <v>33600</v>
      </c>
      <c r="F38" s="88">
        <v>33600</v>
      </c>
      <c r="G38" s="5" t="s">
        <v>267</v>
      </c>
      <c r="H38" s="90" t="s">
        <v>249</v>
      </c>
    </row>
    <row r="39" spans="1:8">
      <c r="A39" s="36">
        <v>36</v>
      </c>
      <c r="B39" s="87" t="s">
        <v>362</v>
      </c>
      <c r="C39" s="86" t="s">
        <v>18</v>
      </c>
      <c r="D39" s="86">
        <v>6</v>
      </c>
      <c r="E39" s="88">
        <v>15000</v>
      </c>
      <c r="F39" s="88">
        <v>15000</v>
      </c>
      <c r="G39" s="5" t="s">
        <v>267</v>
      </c>
      <c r="H39" s="90" t="s">
        <v>249</v>
      </c>
    </row>
    <row r="40" spans="1:8">
      <c r="A40" s="36">
        <v>37</v>
      </c>
      <c r="B40" s="87" t="s">
        <v>8</v>
      </c>
      <c r="C40" s="86" t="s">
        <v>18</v>
      </c>
      <c r="D40" s="86">
        <v>30</v>
      </c>
      <c r="E40" s="88">
        <v>12000</v>
      </c>
      <c r="F40" s="88">
        <v>12000</v>
      </c>
      <c r="G40" s="5" t="s">
        <v>267</v>
      </c>
      <c r="H40" s="90" t="s">
        <v>249</v>
      </c>
    </row>
    <row r="41" spans="1:8">
      <c r="A41" s="36">
        <v>38</v>
      </c>
      <c r="B41" s="87" t="s">
        <v>233</v>
      </c>
      <c r="C41" s="86" t="s">
        <v>18</v>
      </c>
      <c r="D41" s="86">
        <v>50</v>
      </c>
      <c r="E41" s="88">
        <v>22500</v>
      </c>
      <c r="F41" s="88">
        <v>22500</v>
      </c>
      <c r="G41" s="5" t="s">
        <v>267</v>
      </c>
      <c r="H41" s="91" t="s">
        <v>250</v>
      </c>
    </row>
    <row r="42" spans="1:8">
      <c r="A42" s="36">
        <v>39</v>
      </c>
      <c r="B42" s="87" t="s">
        <v>13</v>
      </c>
      <c r="C42" s="86" t="s">
        <v>18</v>
      </c>
      <c r="D42" s="86">
        <v>12</v>
      </c>
      <c r="E42" s="88">
        <v>36000</v>
      </c>
      <c r="F42" s="88">
        <v>36000</v>
      </c>
      <c r="G42" s="5" t="s">
        <v>267</v>
      </c>
      <c r="H42" s="90" t="s">
        <v>250</v>
      </c>
    </row>
    <row r="43" spans="1:8">
      <c r="A43" s="36">
        <v>40</v>
      </c>
      <c r="B43" s="87" t="s">
        <v>15</v>
      </c>
      <c r="C43" s="86" t="s">
        <v>16</v>
      </c>
      <c r="D43" s="86">
        <v>5</v>
      </c>
      <c r="E43" s="88">
        <v>22500</v>
      </c>
      <c r="F43" s="88">
        <v>22500</v>
      </c>
      <c r="G43" s="5" t="s">
        <v>267</v>
      </c>
      <c r="H43" s="90" t="s">
        <v>250</v>
      </c>
    </row>
    <row r="44" spans="1:8">
      <c r="A44" s="36">
        <v>41</v>
      </c>
      <c r="B44" s="87" t="s">
        <v>363</v>
      </c>
      <c r="C44" s="86" t="s">
        <v>16</v>
      </c>
      <c r="D44" s="86">
        <v>3</v>
      </c>
      <c r="E44" s="88">
        <v>22500</v>
      </c>
      <c r="F44" s="88">
        <v>22500</v>
      </c>
      <c r="G44" s="5" t="s">
        <v>267</v>
      </c>
      <c r="H44" s="90" t="s">
        <v>250</v>
      </c>
    </row>
    <row r="45" spans="1:8">
      <c r="A45" s="36">
        <v>42</v>
      </c>
      <c r="B45" s="87" t="s">
        <v>234</v>
      </c>
      <c r="C45" s="86" t="s">
        <v>9</v>
      </c>
      <c r="D45" s="86">
        <v>5</v>
      </c>
      <c r="E45" s="88">
        <v>135000</v>
      </c>
      <c r="F45" s="88">
        <v>135000</v>
      </c>
      <c r="G45" s="5" t="s">
        <v>267</v>
      </c>
      <c r="H45" s="91" t="s">
        <v>252</v>
      </c>
    </row>
    <row r="46" spans="1:8">
      <c r="A46" s="36">
        <v>43</v>
      </c>
      <c r="B46" s="87" t="s">
        <v>233</v>
      </c>
      <c r="C46" s="86" t="s">
        <v>18</v>
      </c>
      <c r="D46" s="86">
        <v>30</v>
      </c>
      <c r="E46" s="88">
        <v>12000</v>
      </c>
      <c r="F46" s="88">
        <v>12000</v>
      </c>
      <c r="G46" s="5" t="s">
        <v>267</v>
      </c>
      <c r="H46" s="90" t="s">
        <v>252</v>
      </c>
    </row>
    <row r="47" spans="1:8">
      <c r="A47" s="36">
        <v>44</v>
      </c>
      <c r="B47" s="87" t="s">
        <v>310</v>
      </c>
      <c r="C47" s="86" t="s">
        <v>9</v>
      </c>
      <c r="D47" s="86">
        <v>3</v>
      </c>
      <c r="E47" s="88">
        <v>11100</v>
      </c>
      <c r="F47" s="88">
        <v>11100</v>
      </c>
      <c r="G47" s="5" t="s">
        <v>267</v>
      </c>
      <c r="H47" s="90" t="s">
        <v>252</v>
      </c>
    </row>
    <row r="48" spans="1:8">
      <c r="A48" s="36">
        <v>45</v>
      </c>
      <c r="B48" s="87" t="s">
        <v>364</v>
      </c>
      <c r="C48" s="86" t="s">
        <v>16</v>
      </c>
      <c r="D48" s="86">
        <v>3</v>
      </c>
      <c r="E48" s="88">
        <v>2799</v>
      </c>
      <c r="F48" s="88">
        <v>2799</v>
      </c>
      <c r="G48" s="5" t="s">
        <v>267</v>
      </c>
      <c r="H48" s="90" t="s">
        <v>252</v>
      </c>
    </row>
    <row r="49" spans="1:8" ht="28.5">
      <c r="A49" s="36">
        <v>46</v>
      </c>
      <c r="B49" s="87" t="s">
        <v>365</v>
      </c>
      <c r="C49" s="86" t="s">
        <v>16</v>
      </c>
      <c r="D49" s="86">
        <v>5</v>
      </c>
      <c r="E49" s="88">
        <v>6070</v>
      </c>
      <c r="F49" s="88">
        <v>6070</v>
      </c>
      <c r="G49" s="5" t="s">
        <v>267</v>
      </c>
      <c r="H49" s="90" t="s">
        <v>252</v>
      </c>
    </row>
    <row r="50" spans="1:8">
      <c r="A50" s="36">
        <v>47</v>
      </c>
      <c r="B50" s="87" t="s">
        <v>366</v>
      </c>
      <c r="C50" s="86" t="s">
        <v>16</v>
      </c>
      <c r="D50" s="86">
        <v>2</v>
      </c>
      <c r="E50" s="88">
        <v>807</v>
      </c>
      <c r="F50" s="88">
        <v>807</v>
      </c>
      <c r="G50" s="5" t="s">
        <v>267</v>
      </c>
      <c r="H50" s="90" t="s">
        <v>252</v>
      </c>
    </row>
    <row r="51" spans="1:8">
      <c r="A51" s="36">
        <v>48</v>
      </c>
      <c r="B51" s="87" t="s">
        <v>235</v>
      </c>
      <c r="C51" s="86" t="s">
        <v>18</v>
      </c>
      <c r="D51" s="86">
        <v>300</v>
      </c>
      <c r="E51" s="88">
        <v>14400</v>
      </c>
      <c r="F51" s="88">
        <v>14400</v>
      </c>
      <c r="G51" s="5" t="s">
        <v>267</v>
      </c>
      <c r="H51" s="91" t="s">
        <v>47</v>
      </c>
    </row>
    <row r="52" spans="1:8">
      <c r="A52" s="36">
        <v>49</v>
      </c>
      <c r="B52" s="87" t="s">
        <v>8</v>
      </c>
      <c r="C52" s="86" t="s">
        <v>18</v>
      </c>
      <c r="D52" s="86">
        <v>40</v>
      </c>
      <c r="E52" s="88">
        <v>12000</v>
      </c>
      <c r="F52" s="88">
        <v>12000</v>
      </c>
      <c r="G52" s="5" t="s">
        <v>267</v>
      </c>
      <c r="H52" s="90" t="s">
        <v>47</v>
      </c>
    </row>
    <row r="53" spans="1:8">
      <c r="A53" s="36">
        <v>50</v>
      </c>
      <c r="B53" s="87" t="s">
        <v>367</v>
      </c>
      <c r="C53" s="86" t="s">
        <v>18</v>
      </c>
      <c r="D53" s="86">
        <v>15</v>
      </c>
      <c r="E53" s="88">
        <v>4200</v>
      </c>
      <c r="F53" s="88">
        <v>4200</v>
      </c>
      <c r="G53" s="5" t="s">
        <v>267</v>
      </c>
      <c r="H53" s="90" t="s">
        <v>47</v>
      </c>
    </row>
    <row r="54" spans="1:8">
      <c r="A54" s="36">
        <v>51</v>
      </c>
      <c r="B54" s="87" t="s">
        <v>13</v>
      </c>
      <c r="C54" s="86" t="s">
        <v>18</v>
      </c>
      <c r="D54" s="86">
        <v>5</v>
      </c>
      <c r="E54" s="88">
        <v>4000</v>
      </c>
      <c r="F54" s="88">
        <v>4000</v>
      </c>
      <c r="G54" s="5" t="s">
        <v>267</v>
      </c>
      <c r="H54" s="90" t="s">
        <v>47</v>
      </c>
    </row>
    <row r="55" spans="1:8">
      <c r="A55" s="36">
        <v>52</v>
      </c>
      <c r="B55" s="87" t="s">
        <v>233</v>
      </c>
      <c r="C55" s="86" t="s">
        <v>18</v>
      </c>
      <c r="D55" s="86">
        <v>15</v>
      </c>
      <c r="E55" s="88">
        <v>5250</v>
      </c>
      <c r="F55" s="88">
        <v>5250</v>
      </c>
      <c r="G55" s="5" t="s">
        <v>267</v>
      </c>
      <c r="H55" s="91" t="s">
        <v>69</v>
      </c>
    </row>
    <row r="56" spans="1:8">
      <c r="A56" s="36">
        <v>53</v>
      </c>
      <c r="B56" s="87" t="s">
        <v>235</v>
      </c>
      <c r="C56" s="86" t="s">
        <v>18</v>
      </c>
      <c r="D56" s="86">
        <v>30</v>
      </c>
      <c r="E56" s="88">
        <v>10500</v>
      </c>
      <c r="F56" s="88">
        <v>10500</v>
      </c>
      <c r="G56" s="5" t="s">
        <v>267</v>
      </c>
      <c r="H56" s="90" t="s">
        <v>69</v>
      </c>
    </row>
    <row r="57" spans="1:8" ht="28.5">
      <c r="A57" s="36">
        <v>54</v>
      </c>
      <c r="B57" s="87" t="s">
        <v>368</v>
      </c>
      <c r="C57" s="86" t="s">
        <v>16</v>
      </c>
      <c r="D57" s="86">
        <v>1</v>
      </c>
      <c r="E57" s="88">
        <v>12500</v>
      </c>
      <c r="F57" s="88">
        <v>12500</v>
      </c>
      <c r="G57" s="5" t="s">
        <v>267</v>
      </c>
      <c r="H57" s="90" t="s">
        <v>69</v>
      </c>
    </row>
    <row r="58" spans="1:8">
      <c r="A58" s="36">
        <v>55</v>
      </c>
      <c r="B58" s="87" t="s">
        <v>235</v>
      </c>
      <c r="C58" s="86" t="s">
        <v>9</v>
      </c>
      <c r="D58" s="86">
        <v>8</v>
      </c>
      <c r="E58" s="88">
        <v>37600</v>
      </c>
      <c r="F58" s="88">
        <v>37600</v>
      </c>
      <c r="G58" s="5" t="s">
        <v>267</v>
      </c>
      <c r="H58" s="91" t="s">
        <v>56</v>
      </c>
    </row>
    <row r="59" spans="1:8">
      <c r="A59" s="36">
        <v>56</v>
      </c>
      <c r="B59" s="87" t="s">
        <v>369</v>
      </c>
      <c r="C59" s="86" t="s">
        <v>16</v>
      </c>
      <c r="D59" s="86">
        <v>2</v>
      </c>
      <c r="E59" s="88">
        <v>22800</v>
      </c>
      <c r="F59" s="88">
        <v>22800</v>
      </c>
      <c r="G59" s="5" t="s">
        <v>267</v>
      </c>
      <c r="H59" s="90" t="s">
        <v>56</v>
      </c>
    </row>
    <row r="60" spans="1:8">
      <c r="A60" s="36">
        <v>57</v>
      </c>
      <c r="B60" s="87" t="s">
        <v>242</v>
      </c>
      <c r="C60" s="86" t="s">
        <v>16</v>
      </c>
      <c r="D60" s="86">
        <v>2</v>
      </c>
      <c r="E60" s="88">
        <v>9700</v>
      </c>
      <c r="F60" s="88">
        <v>9700</v>
      </c>
      <c r="G60" s="5" t="s">
        <v>267</v>
      </c>
      <c r="H60" s="91" t="s">
        <v>71</v>
      </c>
    </row>
    <row r="61" spans="1:8">
      <c r="A61" s="36">
        <v>58</v>
      </c>
      <c r="B61" s="87" t="s">
        <v>369</v>
      </c>
      <c r="C61" s="86" t="s">
        <v>16</v>
      </c>
      <c r="D61" s="86">
        <v>2</v>
      </c>
      <c r="E61" s="88">
        <v>3800</v>
      </c>
      <c r="F61" s="88">
        <v>3800</v>
      </c>
      <c r="G61" s="5" t="s">
        <v>267</v>
      </c>
      <c r="H61" s="90" t="s">
        <v>71</v>
      </c>
    </row>
    <row r="62" spans="1:8">
      <c r="A62" s="36">
        <v>59</v>
      </c>
      <c r="B62" s="87" t="s">
        <v>243</v>
      </c>
      <c r="C62" s="86" t="s">
        <v>9</v>
      </c>
      <c r="D62" s="86">
        <v>4</v>
      </c>
      <c r="E62" s="88">
        <v>32000</v>
      </c>
      <c r="F62" s="88">
        <v>32000</v>
      </c>
      <c r="G62" s="5" t="s">
        <v>267</v>
      </c>
      <c r="H62" s="91" t="s">
        <v>62</v>
      </c>
    </row>
    <row r="63" spans="1:8">
      <c r="A63" s="36">
        <v>60</v>
      </c>
      <c r="B63" s="87" t="s">
        <v>174</v>
      </c>
      <c r="C63" s="86" t="s">
        <v>16</v>
      </c>
      <c r="D63" s="86">
        <v>2</v>
      </c>
      <c r="E63" s="88">
        <v>4640</v>
      </c>
      <c r="F63" s="88">
        <v>4640</v>
      </c>
      <c r="G63" s="5" t="s">
        <v>267</v>
      </c>
      <c r="H63" s="90" t="s">
        <v>62</v>
      </c>
    </row>
    <row r="64" spans="1:8">
      <c r="A64" s="36">
        <v>61</v>
      </c>
      <c r="B64" s="87" t="s">
        <v>244</v>
      </c>
      <c r="C64" s="86" t="s">
        <v>18</v>
      </c>
      <c r="D64" s="86">
        <v>500</v>
      </c>
      <c r="E64" s="88">
        <v>5000</v>
      </c>
      <c r="F64" s="88">
        <v>5000</v>
      </c>
      <c r="G64" s="5" t="s">
        <v>267</v>
      </c>
      <c r="H64" s="91" t="s">
        <v>55</v>
      </c>
    </row>
    <row r="65" spans="1:8">
      <c r="A65" s="36">
        <v>62</v>
      </c>
      <c r="B65" s="87" t="s">
        <v>54</v>
      </c>
      <c r="C65" s="86" t="s">
        <v>18</v>
      </c>
      <c r="D65" s="86">
        <v>300</v>
      </c>
      <c r="E65" s="88">
        <v>43500</v>
      </c>
      <c r="F65" s="88">
        <v>43500</v>
      </c>
      <c r="G65" s="5" t="s">
        <v>267</v>
      </c>
      <c r="H65" s="90" t="s">
        <v>55</v>
      </c>
    </row>
    <row r="66" spans="1:8">
      <c r="A66" s="36">
        <v>63</v>
      </c>
      <c r="B66" s="87" t="s">
        <v>370</v>
      </c>
      <c r="C66" s="86" t="s">
        <v>16</v>
      </c>
      <c r="D66" s="86">
        <v>2</v>
      </c>
      <c r="E66" s="88">
        <v>23800</v>
      </c>
      <c r="F66" s="88">
        <v>23800</v>
      </c>
      <c r="G66" s="5" t="s">
        <v>267</v>
      </c>
      <c r="H66" s="90" t="s">
        <v>55</v>
      </c>
    </row>
    <row r="67" spans="1:8">
      <c r="A67" s="36">
        <v>64</v>
      </c>
      <c r="B67" s="87" t="s">
        <v>237</v>
      </c>
      <c r="C67" s="86" t="s">
        <v>16</v>
      </c>
      <c r="D67" s="86">
        <v>3</v>
      </c>
      <c r="E67" s="88">
        <v>104400</v>
      </c>
      <c r="F67" s="88">
        <v>104400</v>
      </c>
      <c r="G67" s="5" t="s">
        <v>267</v>
      </c>
      <c r="H67" s="91" t="s">
        <v>40</v>
      </c>
    </row>
    <row r="68" spans="1:8">
      <c r="A68" s="36">
        <v>65</v>
      </c>
      <c r="B68" s="87" t="s">
        <v>371</v>
      </c>
      <c r="C68" s="86" t="s">
        <v>16</v>
      </c>
      <c r="D68" s="86">
        <v>1</v>
      </c>
      <c r="E68" s="88">
        <v>33350</v>
      </c>
      <c r="F68" s="88">
        <v>33350</v>
      </c>
      <c r="G68" s="5" t="s">
        <v>267</v>
      </c>
      <c r="H68" s="90" t="s">
        <v>40</v>
      </c>
    </row>
    <row r="69" spans="1:8">
      <c r="A69" s="36">
        <v>66</v>
      </c>
      <c r="B69" s="87" t="s">
        <v>54</v>
      </c>
      <c r="C69" s="86" t="s">
        <v>18</v>
      </c>
      <c r="D69" s="86">
        <v>10</v>
      </c>
      <c r="E69" s="88">
        <v>1250</v>
      </c>
      <c r="F69" s="88">
        <v>1250</v>
      </c>
      <c r="G69" s="5" t="s">
        <v>267</v>
      </c>
      <c r="H69" s="90" t="s">
        <v>40</v>
      </c>
    </row>
    <row r="70" spans="1:8">
      <c r="A70" s="36">
        <v>67</v>
      </c>
      <c r="B70" s="87" t="s">
        <v>372</v>
      </c>
      <c r="C70" s="86" t="s">
        <v>16</v>
      </c>
      <c r="D70" s="86">
        <v>3</v>
      </c>
      <c r="E70" s="88">
        <v>100050</v>
      </c>
      <c r="F70" s="88">
        <v>100050</v>
      </c>
      <c r="G70" s="5" t="s">
        <v>267</v>
      </c>
      <c r="H70" s="91" t="s">
        <v>253</v>
      </c>
    </row>
    <row r="71" spans="1:8">
      <c r="A71" s="36">
        <v>68</v>
      </c>
      <c r="B71" s="87" t="s">
        <v>17</v>
      </c>
      <c r="C71" s="86" t="s">
        <v>18</v>
      </c>
      <c r="D71" s="86">
        <v>1</v>
      </c>
      <c r="E71" s="88">
        <v>5200</v>
      </c>
      <c r="F71" s="88">
        <v>5200</v>
      </c>
      <c r="G71" s="5" t="s">
        <v>267</v>
      </c>
      <c r="H71" s="90" t="s">
        <v>253</v>
      </c>
    </row>
    <row r="72" spans="1:8">
      <c r="A72" s="36">
        <v>69</v>
      </c>
      <c r="B72" s="87" t="s">
        <v>8</v>
      </c>
      <c r="C72" s="86" t="s">
        <v>18</v>
      </c>
      <c r="D72" s="86">
        <v>30</v>
      </c>
      <c r="E72" s="88">
        <v>10500</v>
      </c>
      <c r="F72" s="88">
        <v>10500</v>
      </c>
      <c r="G72" s="5" t="s">
        <v>267</v>
      </c>
      <c r="H72" s="90" t="s">
        <v>253</v>
      </c>
    </row>
    <row r="73" spans="1:8">
      <c r="A73" s="36">
        <v>70</v>
      </c>
      <c r="B73" s="87" t="s">
        <v>11</v>
      </c>
      <c r="C73" s="86" t="s">
        <v>12</v>
      </c>
      <c r="D73" s="89">
        <v>25000</v>
      </c>
      <c r="E73" s="88">
        <v>600000</v>
      </c>
      <c r="F73" s="88">
        <v>600000</v>
      </c>
      <c r="G73" s="5" t="s">
        <v>267</v>
      </c>
      <c r="H73" s="91" t="s">
        <v>377</v>
      </c>
    </row>
    <row r="74" spans="1:8">
      <c r="A74" s="36">
        <v>71</v>
      </c>
      <c r="B74" s="87" t="s">
        <v>13</v>
      </c>
      <c r="C74" s="86" t="s">
        <v>18</v>
      </c>
      <c r="D74" s="86">
        <v>5</v>
      </c>
      <c r="E74" s="88">
        <v>12500</v>
      </c>
      <c r="F74" s="88">
        <v>12500</v>
      </c>
      <c r="G74" s="5" t="s">
        <v>267</v>
      </c>
      <c r="H74" s="90" t="s">
        <v>377</v>
      </c>
    </row>
    <row r="75" spans="1:8">
      <c r="A75" s="36">
        <v>72</v>
      </c>
      <c r="B75" s="87" t="s">
        <v>15</v>
      </c>
      <c r="C75" s="86" t="s">
        <v>16</v>
      </c>
      <c r="D75" s="86">
        <v>3</v>
      </c>
      <c r="E75" s="88">
        <v>13500</v>
      </c>
      <c r="F75" s="88">
        <v>13500</v>
      </c>
      <c r="G75" s="5" t="s">
        <v>267</v>
      </c>
      <c r="H75" s="90" t="s">
        <v>377</v>
      </c>
    </row>
    <row r="76" spans="1:8">
      <c r="A76" s="36">
        <v>73</v>
      </c>
      <c r="B76" s="87" t="s">
        <v>13</v>
      </c>
      <c r="C76" s="86" t="s">
        <v>18</v>
      </c>
      <c r="D76" s="86">
        <v>15</v>
      </c>
      <c r="E76" s="88">
        <v>37500</v>
      </c>
      <c r="F76" s="88">
        <v>37500</v>
      </c>
      <c r="G76" s="5" t="s">
        <v>267</v>
      </c>
      <c r="H76" s="91" t="s">
        <v>260</v>
      </c>
    </row>
    <row r="77" spans="1:8">
      <c r="A77" s="36">
        <v>74</v>
      </c>
      <c r="B77" s="87" t="s">
        <v>15</v>
      </c>
      <c r="C77" s="86" t="s">
        <v>16</v>
      </c>
      <c r="D77" s="86">
        <v>3</v>
      </c>
      <c r="E77" s="88">
        <v>30000</v>
      </c>
      <c r="F77" s="88">
        <v>30000</v>
      </c>
      <c r="G77" s="5" t="s">
        <v>267</v>
      </c>
      <c r="H77" s="90" t="s">
        <v>260</v>
      </c>
    </row>
    <row r="78" spans="1:8">
      <c r="A78" s="36">
        <v>75</v>
      </c>
      <c r="B78" s="87" t="s">
        <v>373</v>
      </c>
      <c r="C78" s="86" t="s">
        <v>16</v>
      </c>
      <c r="D78" s="86">
        <v>1</v>
      </c>
      <c r="E78" s="88">
        <v>148000</v>
      </c>
      <c r="F78" s="88">
        <v>148000</v>
      </c>
      <c r="G78" s="5" t="s">
        <v>267</v>
      </c>
      <c r="H78" s="90" t="s">
        <v>260</v>
      </c>
    </row>
    <row r="79" spans="1:8">
      <c r="A79" s="36">
        <v>76</v>
      </c>
      <c r="B79" s="87" t="s">
        <v>238</v>
      </c>
      <c r="C79" s="86" t="s">
        <v>16</v>
      </c>
      <c r="D79" s="86">
        <v>1</v>
      </c>
      <c r="E79" s="88">
        <v>45124</v>
      </c>
      <c r="F79" s="88">
        <v>45124</v>
      </c>
      <c r="G79" s="5" t="s">
        <v>267</v>
      </c>
      <c r="H79" s="91" t="s">
        <v>115</v>
      </c>
    </row>
    <row r="80" spans="1:8">
      <c r="A80" s="36">
        <v>77</v>
      </c>
      <c r="B80" s="87" t="s">
        <v>374</v>
      </c>
      <c r="C80" s="86" t="s">
        <v>16</v>
      </c>
      <c r="D80" s="86">
        <v>1</v>
      </c>
      <c r="E80" s="88">
        <v>21700</v>
      </c>
      <c r="F80" s="88">
        <v>21700</v>
      </c>
      <c r="G80" s="5" t="s">
        <v>267</v>
      </c>
      <c r="H80" s="90" t="s">
        <v>115</v>
      </c>
    </row>
    <row r="81" spans="1:8">
      <c r="A81" s="36">
        <v>78</v>
      </c>
      <c r="B81" s="87" t="s">
        <v>239</v>
      </c>
      <c r="C81" s="86" t="s">
        <v>16</v>
      </c>
      <c r="D81" s="86">
        <v>1</v>
      </c>
      <c r="E81" s="88">
        <v>3750</v>
      </c>
      <c r="F81" s="88">
        <v>3750</v>
      </c>
      <c r="G81" s="5" t="s">
        <v>267</v>
      </c>
      <c r="H81" s="91" t="s">
        <v>254</v>
      </c>
    </row>
    <row r="82" spans="1:8">
      <c r="A82" s="36">
        <v>79</v>
      </c>
      <c r="B82" s="87" t="s">
        <v>235</v>
      </c>
      <c r="C82" s="86" t="s">
        <v>18</v>
      </c>
      <c r="D82" s="86">
        <v>20</v>
      </c>
      <c r="E82" s="88">
        <v>7000</v>
      </c>
      <c r="F82" s="88">
        <v>7000</v>
      </c>
      <c r="G82" s="5" t="s">
        <v>267</v>
      </c>
      <c r="H82" s="90" t="s">
        <v>254</v>
      </c>
    </row>
    <row r="83" spans="1:8">
      <c r="A83" s="36">
        <v>80</v>
      </c>
      <c r="B83" s="87" t="s">
        <v>240</v>
      </c>
      <c r="C83" s="86" t="s">
        <v>16</v>
      </c>
      <c r="D83" s="86">
        <v>1</v>
      </c>
      <c r="E83" s="88">
        <v>6960</v>
      </c>
      <c r="F83" s="88">
        <v>6960</v>
      </c>
      <c r="G83" s="5" t="s">
        <v>267</v>
      </c>
      <c r="H83" s="91" t="s">
        <v>98</v>
      </c>
    </row>
    <row r="84" spans="1:8">
      <c r="A84" s="36">
        <v>81</v>
      </c>
      <c r="B84" s="87" t="s">
        <v>235</v>
      </c>
      <c r="C84" s="86" t="s">
        <v>18</v>
      </c>
      <c r="D84" s="86">
        <v>15</v>
      </c>
      <c r="E84" s="88">
        <v>5250</v>
      </c>
      <c r="F84" s="88">
        <v>5250</v>
      </c>
      <c r="G84" s="5" t="s">
        <v>267</v>
      </c>
      <c r="H84" s="90" t="s">
        <v>98</v>
      </c>
    </row>
    <row r="85" spans="1:8">
      <c r="A85" s="36">
        <v>82</v>
      </c>
      <c r="B85" s="87" t="s">
        <v>375</v>
      </c>
      <c r="C85" s="86" t="s">
        <v>18</v>
      </c>
      <c r="D85" s="89">
        <v>1500</v>
      </c>
      <c r="E85" s="88">
        <v>1500</v>
      </c>
      <c r="F85" s="88">
        <v>1500</v>
      </c>
      <c r="G85" s="5" t="s">
        <v>267</v>
      </c>
      <c r="H85" s="91" t="s">
        <v>22</v>
      </c>
    </row>
    <row r="86" spans="1:8">
      <c r="A86" s="36">
        <v>83</v>
      </c>
      <c r="B86" s="87" t="s">
        <v>8</v>
      </c>
      <c r="C86" s="86" t="s">
        <v>18</v>
      </c>
      <c r="D86" s="86">
        <v>30</v>
      </c>
      <c r="E86" s="88">
        <v>12000</v>
      </c>
      <c r="F86" s="88">
        <v>12000</v>
      </c>
      <c r="G86" s="5" t="s">
        <v>267</v>
      </c>
      <c r="H86" s="90" t="s">
        <v>22</v>
      </c>
    </row>
    <row r="87" spans="1:8">
      <c r="A87" s="36">
        <v>84</v>
      </c>
      <c r="B87" s="87" t="s">
        <v>17</v>
      </c>
      <c r="C87" s="86" t="s">
        <v>18</v>
      </c>
      <c r="D87" s="86">
        <v>1</v>
      </c>
      <c r="E87" s="88">
        <v>5200</v>
      </c>
      <c r="F87" s="88">
        <v>5200</v>
      </c>
      <c r="G87" s="5" t="s">
        <v>267</v>
      </c>
      <c r="H87" s="91" t="s">
        <v>259</v>
      </c>
    </row>
    <row r="88" spans="1:8">
      <c r="A88" s="36">
        <v>85</v>
      </c>
      <c r="B88" s="87" t="s">
        <v>235</v>
      </c>
      <c r="C88" s="86" t="s">
        <v>18</v>
      </c>
      <c r="D88" s="86">
        <v>30</v>
      </c>
      <c r="E88" s="88">
        <v>10500</v>
      </c>
      <c r="F88" s="88">
        <v>10500</v>
      </c>
      <c r="G88" s="5" t="s">
        <v>267</v>
      </c>
      <c r="H88" s="90" t="s">
        <v>259</v>
      </c>
    </row>
    <row r="89" spans="1:8">
      <c r="A89" s="36">
        <v>86</v>
      </c>
      <c r="B89" s="87" t="s">
        <v>8</v>
      </c>
      <c r="C89" s="86" t="s">
        <v>18</v>
      </c>
      <c r="D89" s="86">
        <v>20</v>
      </c>
      <c r="E89" s="88">
        <v>8000</v>
      </c>
      <c r="F89" s="88">
        <v>8000</v>
      </c>
      <c r="G89" s="5" t="s">
        <v>267</v>
      </c>
      <c r="H89" s="91" t="s">
        <v>85</v>
      </c>
    </row>
    <row r="90" spans="1:8">
      <c r="A90" s="36">
        <v>87</v>
      </c>
      <c r="B90" s="87" t="s">
        <v>17</v>
      </c>
      <c r="C90" s="86" t="s">
        <v>18</v>
      </c>
      <c r="D90" s="86">
        <v>1</v>
      </c>
      <c r="E90" s="88">
        <v>5200</v>
      </c>
      <c r="F90" s="88">
        <v>5200</v>
      </c>
      <c r="G90" s="5" t="s">
        <v>267</v>
      </c>
      <c r="H90" s="90" t="s">
        <v>85</v>
      </c>
    </row>
    <row r="91" spans="1:8">
      <c r="A91" s="36">
        <v>88</v>
      </c>
      <c r="B91" s="87" t="s">
        <v>8</v>
      </c>
      <c r="C91" s="86" t="s">
        <v>18</v>
      </c>
      <c r="D91" s="86">
        <v>25</v>
      </c>
      <c r="E91" s="88">
        <v>10000</v>
      </c>
      <c r="F91" s="88">
        <v>10000</v>
      </c>
      <c r="G91" s="5" t="s">
        <v>267</v>
      </c>
      <c r="H91" s="91" t="s">
        <v>258</v>
      </c>
    </row>
    <row r="92" spans="1:8" ht="28.5">
      <c r="A92" s="36">
        <v>89</v>
      </c>
      <c r="B92" s="87" t="s">
        <v>73</v>
      </c>
      <c r="C92" s="86" t="s">
        <v>16</v>
      </c>
      <c r="D92" s="86">
        <v>1</v>
      </c>
      <c r="E92" s="88">
        <v>1900</v>
      </c>
      <c r="F92" s="88">
        <v>1900</v>
      </c>
      <c r="G92" s="5" t="s">
        <v>267</v>
      </c>
      <c r="H92" s="90" t="s">
        <v>258</v>
      </c>
    </row>
    <row r="93" spans="1:8">
      <c r="A93" s="36">
        <v>90</v>
      </c>
      <c r="B93" s="87" t="s">
        <v>235</v>
      </c>
      <c r="C93" s="86" t="s">
        <v>18</v>
      </c>
      <c r="D93" s="86">
        <v>30</v>
      </c>
      <c r="E93" s="88">
        <v>10500</v>
      </c>
      <c r="F93" s="88">
        <v>10500</v>
      </c>
      <c r="G93" s="5" t="s">
        <v>267</v>
      </c>
      <c r="H93" s="91" t="s">
        <v>43</v>
      </c>
    </row>
    <row r="94" spans="1:8" ht="28.5">
      <c r="A94" s="36">
        <v>91</v>
      </c>
      <c r="B94" s="87" t="s">
        <v>73</v>
      </c>
      <c r="C94" s="86" t="s">
        <v>16</v>
      </c>
      <c r="D94" s="86">
        <v>1</v>
      </c>
      <c r="E94" s="88">
        <v>1400</v>
      </c>
      <c r="F94" s="88">
        <v>1400</v>
      </c>
      <c r="G94" s="5" t="s">
        <v>267</v>
      </c>
      <c r="H94" s="90" t="s">
        <v>43</v>
      </c>
    </row>
    <row r="95" spans="1:8">
      <c r="A95" s="36">
        <v>92</v>
      </c>
      <c r="B95" s="87" t="s">
        <v>235</v>
      </c>
      <c r="C95" s="86" t="s">
        <v>18</v>
      </c>
      <c r="D95" s="86">
        <v>30</v>
      </c>
      <c r="E95" s="88">
        <v>12000</v>
      </c>
      <c r="F95" s="88">
        <v>12000</v>
      </c>
      <c r="G95" s="5" t="s">
        <v>267</v>
      </c>
      <c r="H95" s="91" t="s">
        <v>261</v>
      </c>
    </row>
    <row r="96" spans="1:8" ht="30">
      <c r="A96" s="36">
        <v>93</v>
      </c>
      <c r="B96" s="87" t="s">
        <v>241</v>
      </c>
      <c r="C96" s="86" t="s">
        <v>16</v>
      </c>
      <c r="D96" s="86">
        <v>5</v>
      </c>
      <c r="E96" s="88">
        <v>45000</v>
      </c>
      <c r="F96" s="88">
        <v>45000</v>
      </c>
      <c r="G96" s="5" t="s">
        <v>267</v>
      </c>
      <c r="H96" s="91" t="s">
        <v>255</v>
      </c>
    </row>
    <row r="97" spans="1:8">
      <c r="A97" s="36">
        <v>94</v>
      </c>
      <c r="B97" s="87" t="s">
        <v>376</v>
      </c>
      <c r="C97" s="86" t="s">
        <v>16</v>
      </c>
      <c r="D97" s="86">
        <v>2</v>
      </c>
      <c r="E97" s="88">
        <v>10000</v>
      </c>
      <c r="F97" s="88">
        <v>10000</v>
      </c>
      <c r="G97" s="5" t="s">
        <v>267</v>
      </c>
      <c r="H97" s="90" t="s">
        <v>255</v>
      </c>
    </row>
    <row r="98" spans="1:8">
      <c r="A98" s="36">
        <v>95</v>
      </c>
      <c r="B98" s="87" t="s">
        <v>233</v>
      </c>
      <c r="C98" s="86" t="s">
        <v>18</v>
      </c>
      <c r="D98" s="86">
        <v>10</v>
      </c>
      <c r="E98" s="88">
        <v>3500</v>
      </c>
      <c r="F98" s="88">
        <v>3500</v>
      </c>
      <c r="G98" s="5" t="s">
        <v>267</v>
      </c>
      <c r="H98" s="90" t="s">
        <v>255</v>
      </c>
    </row>
    <row r="99" spans="1:8" ht="30">
      <c r="A99" s="36">
        <v>96</v>
      </c>
      <c r="B99" s="87" t="s">
        <v>242</v>
      </c>
      <c r="C99" s="86" t="s">
        <v>16</v>
      </c>
      <c r="D99" s="86">
        <v>2</v>
      </c>
      <c r="E99" s="88">
        <v>18560</v>
      </c>
      <c r="F99" s="88">
        <v>18560</v>
      </c>
      <c r="G99" s="5" t="s">
        <v>267</v>
      </c>
      <c r="H99" s="91" t="s">
        <v>256</v>
      </c>
    </row>
    <row r="100" spans="1:8" ht="28.5">
      <c r="A100" s="36">
        <v>97</v>
      </c>
      <c r="B100" s="87" t="s">
        <v>369</v>
      </c>
      <c r="C100" s="86" t="s">
        <v>16</v>
      </c>
      <c r="D100" s="86">
        <v>1</v>
      </c>
      <c r="E100" s="88">
        <v>13500</v>
      </c>
      <c r="F100" s="88">
        <v>13500</v>
      </c>
      <c r="G100" s="5" t="s">
        <v>267</v>
      </c>
      <c r="H100" s="90" t="s">
        <v>256</v>
      </c>
    </row>
    <row r="101" spans="1:8">
      <c r="A101" s="36">
        <v>98</v>
      </c>
      <c r="B101" s="87" t="s">
        <v>233</v>
      </c>
      <c r="C101" s="86" t="s">
        <v>18</v>
      </c>
      <c r="D101" s="86">
        <v>25</v>
      </c>
      <c r="E101" s="88">
        <v>10000</v>
      </c>
      <c r="F101" s="88">
        <v>10000</v>
      </c>
      <c r="G101" s="5" t="s">
        <v>267</v>
      </c>
      <c r="H101" s="91" t="s">
        <v>257</v>
      </c>
    </row>
    <row r="102" spans="1:8">
      <c r="A102" s="36">
        <v>99</v>
      </c>
      <c r="B102" s="87" t="s">
        <v>8</v>
      </c>
      <c r="C102" s="86" t="s">
        <v>18</v>
      </c>
      <c r="D102" s="86">
        <v>15</v>
      </c>
      <c r="E102" s="88">
        <v>5250</v>
      </c>
      <c r="F102" s="88">
        <v>5250</v>
      </c>
      <c r="G102" s="5" t="s">
        <v>267</v>
      </c>
      <c r="H102" s="90" t="s">
        <v>257</v>
      </c>
    </row>
    <row r="103" spans="1:8">
      <c r="A103" s="36">
        <v>100</v>
      </c>
      <c r="B103" s="87" t="s">
        <v>13</v>
      </c>
      <c r="C103" s="86" t="s">
        <v>18</v>
      </c>
      <c r="D103" s="86">
        <v>15</v>
      </c>
      <c r="E103" s="88">
        <v>30000</v>
      </c>
      <c r="F103" s="88">
        <v>30000</v>
      </c>
      <c r="G103" s="5" t="s">
        <v>267</v>
      </c>
      <c r="H103" s="91" t="s">
        <v>251</v>
      </c>
    </row>
    <row r="104" spans="1:8">
      <c r="A104" s="36">
        <v>101</v>
      </c>
      <c r="B104" s="87" t="s">
        <v>15</v>
      </c>
      <c r="C104" s="86" t="s">
        <v>16</v>
      </c>
      <c r="D104" s="86">
        <v>3</v>
      </c>
      <c r="E104" s="88">
        <v>7500</v>
      </c>
      <c r="F104" s="88">
        <v>7500</v>
      </c>
      <c r="G104" s="5" t="s">
        <v>267</v>
      </c>
      <c r="H104" s="90" t="s">
        <v>251</v>
      </c>
    </row>
    <row r="105" spans="1:8">
      <c r="A105" s="36">
        <v>102</v>
      </c>
      <c r="B105" s="87" t="s">
        <v>233</v>
      </c>
      <c r="C105" s="86" t="s">
        <v>18</v>
      </c>
      <c r="D105" s="86">
        <v>10</v>
      </c>
      <c r="E105" s="88">
        <v>3500</v>
      </c>
      <c r="F105" s="88">
        <v>3500</v>
      </c>
      <c r="G105" s="5" t="s">
        <v>267</v>
      </c>
      <c r="H105" s="90" t="s">
        <v>251</v>
      </c>
    </row>
    <row r="106" spans="1:8">
      <c r="A106" s="36">
        <v>103</v>
      </c>
      <c r="B106" s="87" t="s">
        <v>233</v>
      </c>
      <c r="C106" s="86" t="s">
        <v>18</v>
      </c>
      <c r="D106" s="86">
        <v>20</v>
      </c>
      <c r="E106" s="88">
        <v>10000</v>
      </c>
      <c r="F106" s="88">
        <v>10000</v>
      </c>
      <c r="G106" s="5" t="s">
        <v>267</v>
      </c>
      <c r="H106" s="91" t="s">
        <v>183</v>
      </c>
    </row>
    <row r="107" spans="1:8">
      <c r="A107" s="36">
        <v>104</v>
      </c>
      <c r="B107" s="87" t="s">
        <v>310</v>
      </c>
      <c r="C107" s="86" t="s">
        <v>9</v>
      </c>
      <c r="D107" s="86">
        <v>3</v>
      </c>
      <c r="E107" s="88">
        <v>7500</v>
      </c>
      <c r="F107" s="88">
        <v>7500</v>
      </c>
      <c r="G107" s="5" t="s">
        <v>267</v>
      </c>
      <c r="H107" s="90" t="s">
        <v>183</v>
      </c>
    </row>
    <row r="109" spans="1:8">
      <c r="D109" s="43" t="s">
        <v>114</v>
      </c>
      <c r="E109" s="92">
        <f>SUM(E4:E108)</f>
        <v>4918660</v>
      </c>
      <c r="F109" s="92">
        <f>SUM(F4:F108)</f>
        <v>4918660</v>
      </c>
    </row>
  </sheetData>
  <mergeCells count="1">
    <mergeCell ref="A1:H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opLeftCell="A19" workbookViewId="0">
      <selection activeCell="B4" sqref="B4"/>
    </sheetView>
  </sheetViews>
  <sheetFormatPr baseColWidth="10" defaultRowHeight="15"/>
  <cols>
    <col min="2" max="2" width="23.44140625" customWidth="1"/>
    <col min="3" max="3" width="13.33203125" customWidth="1"/>
    <col min="4" max="4" width="11" customWidth="1"/>
    <col min="5" max="5" width="14.21875" customWidth="1"/>
    <col min="6" max="6" width="14.77734375" customWidth="1"/>
    <col min="7" max="7" width="17.6640625" customWidth="1"/>
    <col min="8" max="8" width="31.77734375" customWidth="1"/>
  </cols>
  <sheetData>
    <row r="1" spans="1:8" ht="41.1" customHeight="1">
      <c r="A1" s="19" t="s">
        <v>20</v>
      </c>
      <c r="B1" s="19"/>
      <c r="C1" s="19"/>
      <c r="D1" s="19"/>
      <c r="E1" s="19"/>
      <c r="F1" s="19"/>
      <c r="G1" s="19"/>
      <c r="H1" s="19"/>
    </row>
    <row r="2" spans="1:8" ht="41.1" customHeight="1">
      <c r="A2" s="19"/>
      <c r="B2" s="19"/>
      <c r="C2" s="19"/>
      <c r="D2" s="19"/>
      <c r="E2" s="19"/>
      <c r="F2" s="19"/>
      <c r="G2" s="19"/>
      <c r="H2" s="19"/>
    </row>
    <row r="3" spans="1:8" ht="31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s="1">
        <v>1</v>
      </c>
      <c r="B4" s="3" t="s">
        <v>268</v>
      </c>
      <c r="C4" s="3" t="s">
        <v>18</v>
      </c>
      <c r="D4" s="3">
        <v>50</v>
      </c>
      <c r="E4" s="75">
        <v>55768.5</v>
      </c>
      <c r="F4" s="76">
        <v>55768.5</v>
      </c>
      <c r="G4" s="3" t="s">
        <v>269</v>
      </c>
      <c r="H4" s="3" t="s">
        <v>270</v>
      </c>
    </row>
    <row r="5" spans="1:8">
      <c r="A5" s="1">
        <v>2</v>
      </c>
      <c r="B5" s="3" t="s">
        <v>54</v>
      </c>
      <c r="C5" s="3" t="s">
        <v>271</v>
      </c>
      <c r="D5" s="3">
        <v>4</v>
      </c>
      <c r="E5" s="75">
        <v>15602</v>
      </c>
      <c r="F5" s="76">
        <v>15602</v>
      </c>
      <c r="G5" s="3" t="s">
        <v>267</v>
      </c>
      <c r="H5" s="3" t="s">
        <v>62</v>
      </c>
    </row>
    <row r="6" spans="1:8">
      <c r="A6" s="1">
        <v>3</v>
      </c>
      <c r="B6" s="3" t="s">
        <v>272</v>
      </c>
      <c r="C6" s="3" t="s">
        <v>18</v>
      </c>
      <c r="D6" s="3">
        <v>6</v>
      </c>
      <c r="E6" s="75">
        <v>3263.57</v>
      </c>
      <c r="F6" s="76">
        <v>3263.57</v>
      </c>
      <c r="G6" s="3" t="s">
        <v>267</v>
      </c>
      <c r="H6" s="3" t="s">
        <v>81</v>
      </c>
    </row>
    <row r="7" spans="1:8">
      <c r="A7" s="1">
        <v>4</v>
      </c>
      <c r="B7" s="3" t="s">
        <v>273</v>
      </c>
      <c r="C7" s="3" t="s">
        <v>18</v>
      </c>
      <c r="D7" s="3">
        <v>32</v>
      </c>
      <c r="E7" s="75">
        <v>1440</v>
      </c>
      <c r="F7" s="76">
        <v>1440</v>
      </c>
      <c r="G7" s="3" t="s">
        <v>267</v>
      </c>
      <c r="H7" s="3" t="s">
        <v>47</v>
      </c>
    </row>
    <row r="8" spans="1:8">
      <c r="A8" s="1">
        <v>5</v>
      </c>
      <c r="B8" s="3" t="s">
        <v>272</v>
      </c>
      <c r="C8" s="3" t="s">
        <v>18</v>
      </c>
      <c r="D8" s="3">
        <v>11</v>
      </c>
      <c r="E8" s="75">
        <v>2852.19</v>
      </c>
      <c r="F8" s="76">
        <v>2852.19</v>
      </c>
      <c r="G8" s="3" t="s">
        <v>267</v>
      </c>
      <c r="H8" s="3" t="s">
        <v>69</v>
      </c>
    </row>
    <row r="9" spans="1:8">
      <c r="A9" s="1">
        <v>6</v>
      </c>
      <c r="B9" s="3" t="s">
        <v>274</v>
      </c>
      <c r="C9" s="3" t="s">
        <v>16</v>
      </c>
      <c r="D9" s="3">
        <v>2</v>
      </c>
      <c r="E9" s="75">
        <v>4640</v>
      </c>
      <c r="F9" s="76">
        <v>4640</v>
      </c>
      <c r="G9" s="3" t="s">
        <v>267</v>
      </c>
      <c r="H9" s="3" t="s">
        <v>62</v>
      </c>
    </row>
    <row r="10" spans="1:8">
      <c r="A10" s="1">
        <v>7</v>
      </c>
      <c r="B10" s="3" t="s">
        <v>275</v>
      </c>
      <c r="C10" s="3" t="s">
        <v>18</v>
      </c>
      <c r="D10" s="3">
        <v>8</v>
      </c>
      <c r="E10" s="75">
        <v>2317.4</v>
      </c>
      <c r="F10" s="76">
        <v>2317.4</v>
      </c>
      <c r="G10" s="3" t="s">
        <v>267</v>
      </c>
      <c r="H10" s="21" t="s">
        <v>47</v>
      </c>
    </row>
    <row r="11" spans="1:8">
      <c r="A11" s="1">
        <v>8</v>
      </c>
      <c r="B11" s="21" t="s">
        <v>276</v>
      </c>
      <c r="C11" s="21" t="s">
        <v>18</v>
      </c>
      <c r="D11" s="21">
        <v>6</v>
      </c>
      <c r="E11" s="77">
        <v>271</v>
      </c>
      <c r="F11" s="78">
        <v>271</v>
      </c>
      <c r="G11" s="21" t="s">
        <v>267</v>
      </c>
      <c r="H11" s="21" t="s">
        <v>47</v>
      </c>
    </row>
    <row r="12" spans="1:8" ht="30">
      <c r="A12" s="1">
        <v>9</v>
      </c>
      <c r="B12" s="21" t="s">
        <v>277</v>
      </c>
      <c r="C12" s="21" t="s">
        <v>18</v>
      </c>
      <c r="D12" s="21">
        <v>1</v>
      </c>
      <c r="E12" s="77">
        <v>1999</v>
      </c>
      <c r="F12" s="78">
        <v>1999</v>
      </c>
      <c r="G12" s="21" t="s">
        <v>267</v>
      </c>
      <c r="H12" s="21" t="s">
        <v>47</v>
      </c>
    </row>
    <row r="13" spans="1:8">
      <c r="A13" s="1">
        <v>10</v>
      </c>
      <c r="B13" s="21" t="s">
        <v>278</v>
      </c>
      <c r="C13" s="21" t="s">
        <v>18</v>
      </c>
      <c r="D13" s="21">
        <v>1</v>
      </c>
      <c r="E13" s="77">
        <v>699</v>
      </c>
      <c r="F13" s="78">
        <v>699</v>
      </c>
      <c r="G13" s="21" t="s">
        <v>267</v>
      </c>
      <c r="H13" s="21" t="s">
        <v>34</v>
      </c>
    </row>
    <row r="14" spans="1:8" ht="30">
      <c r="A14" s="31">
        <v>11</v>
      </c>
      <c r="B14" s="21" t="s">
        <v>279</v>
      </c>
      <c r="C14" s="21" t="s">
        <v>18</v>
      </c>
      <c r="D14" s="21">
        <v>1</v>
      </c>
      <c r="E14" s="77">
        <v>650</v>
      </c>
      <c r="F14" s="78">
        <v>650</v>
      </c>
      <c r="G14" s="21" t="s">
        <v>267</v>
      </c>
      <c r="H14" s="21" t="s">
        <v>40</v>
      </c>
    </row>
    <row r="15" spans="1:8">
      <c r="A15" s="1">
        <v>12</v>
      </c>
      <c r="B15" s="21" t="s">
        <v>280</v>
      </c>
      <c r="C15" s="21" t="s">
        <v>18</v>
      </c>
      <c r="D15" s="21">
        <v>5000</v>
      </c>
      <c r="E15" s="77">
        <v>69600</v>
      </c>
      <c r="F15" s="78">
        <v>69600</v>
      </c>
      <c r="G15" s="21" t="s">
        <v>267</v>
      </c>
      <c r="H15" s="21" t="s">
        <v>22</v>
      </c>
    </row>
    <row r="16" spans="1:8">
      <c r="A16" s="1">
        <v>13</v>
      </c>
      <c r="B16" s="21" t="s">
        <v>281</v>
      </c>
      <c r="C16" s="21" t="s">
        <v>16</v>
      </c>
      <c r="D16" s="21">
        <v>1</v>
      </c>
      <c r="E16" s="77">
        <v>7885.68</v>
      </c>
      <c r="F16" s="78">
        <v>7885.68</v>
      </c>
      <c r="G16" s="21" t="s">
        <v>269</v>
      </c>
      <c r="H16" s="21" t="s">
        <v>182</v>
      </c>
    </row>
    <row r="17" spans="1:8" ht="30">
      <c r="A17" s="1">
        <v>14</v>
      </c>
      <c r="B17" s="21" t="s">
        <v>153</v>
      </c>
      <c r="C17" s="21" t="s">
        <v>271</v>
      </c>
      <c r="D17" s="21">
        <v>1</v>
      </c>
      <c r="E17" s="77">
        <v>2668</v>
      </c>
      <c r="F17" s="78">
        <v>2668</v>
      </c>
      <c r="G17" s="21" t="s">
        <v>269</v>
      </c>
      <c r="H17" s="21" t="s">
        <v>56</v>
      </c>
    </row>
    <row r="18" spans="1:8">
      <c r="A18" s="1">
        <v>15</v>
      </c>
      <c r="B18" s="21" t="s">
        <v>282</v>
      </c>
      <c r="C18" s="21" t="s">
        <v>18</v>
      </c>
      <c r="D18" s="21">
        <v>12</v>
      </c>
      <c r="E18" s="77">
        <v>4988</v>
      </c>
      <c r="F18" s="78">
        <v>4988</v>
      </c>
      <c r="G18" s="21" t="s">
        <v>269</v>
      </c>
      <c r="H18" s="21" t="s">
        <v>62</v>
      </c>
    </row>
    <row r="19" spans="1:8">
      <c r="A19" s="1">
        <v>16</v>
      </c>
      <c r="B19" s="21" t="s">
        <v>283</v>
      </c>
      <c r="C19" s="21" t="s">
        <v>18</v>
      </c>
      <c r="D19" s="21">
        <v>1</v>
      </c>
      <c r="E19" s="77">
        <v>5199</v>
      </c>
      <c r="F19" s="78">
        <v>5199</v>
      </c>
      <c r="G19" s="21" t="s">
        <v>269</v>
      </c>
      <c r="H19" s="21" t="s">
        <v>58</v>
      </c>
    </row>
    <row r="20" spans="1:8">
      <c r="A20" s="1">
        <v>17</v>
      </c>
      <c r="B20" s="21" t="s">
        <v>284</v>
      </c>
      <c r="C20" s="21" t="s">
        <v>18</v>
      </c>
      <c r="D20" s="21">
        <v>31</v>
      </c>
      <c r="E20" s="77">
        <v>1991.94</v>
      </c>
      <c r="F20" s="78">
        <v>1991.94</v>
      </c>
      <c r="G20" s="21" t="s">
        <v>269</v>
      </c>
      <c r="H20" s="21" t="s">
        <v>102</v>
      </c>
    </row>
    <row r="21" spans="1:8">
      <c r="A21" s="1">
        <v>18</v>
      </c>
      <c r="B21" s="21" t="s">
        <v>83</v>
      </c>
      <c r="C21" s="21" t="s">
        <v>16</v>
      </c>
      <c r="D21" s="21">
        <v>15</v>
      </c>
      <c r="E21" s="77">
        <v>29986</v>
      </c>
      <c r="F21" s="77">
        <v>29986</v>
      </c>
      <c r="G21" s="21" t="s">
        <v>269</v>
      </c>
      <c r="H21" s="21" t="s">
        <v>36</v>
      </c>
    </row>
    <row r="22" spans="1:8">
      <c r="A22" s="1">
        <v>19</v>
      </c>
      <c r="B22" s="21" t="s">
        <v>285</v>
      </c>
      <c r="C22" s="21" t="s">
        <v>18</v>
      </c>
      <c r="D22" s="21">
        <v>46</v>
      </c>
      <c r="E22" s="77">
        <v>986</v>
      </c>
      <c r="F22" s="78">
        <v>986</v>
      </c>
      <c r="G22" s="21" t="s">
        <v>269</v>
      </c>
      <c r="H22" s="21" t="s">
        <v>36</v>
      </c>
    </row>
    <row r="23" spans="1:8">
      <c r="A23" s="1">
        <v>20</v>
      </c>
      <c r="B23" s="21" t="s">
        <v>167</v>
      </c>
      <c r="C23" s="21" t="s">
        <v>18</v>
      </c>
      <c r="D23" s="21">
        <v>79</v>
      </c>
      <c r="E23" s="77">
        <v>96632.77</v>
      </c>
      <c r="F23" s="78">
        <v>96632.77</v>
      </c>
      <c r="G23" s="21" t="s">
        <v>269</v>
      </c>
      <c r="H23" s="21" t="s">
        <v>27</v>
      </c>
    </row>
    <row r="24" spans="1:8">
      <c r="A24" s="1">
        <v>21</v>
      </c>
      <c r="B24" s="21" t="s">
        <v>286</v>
      </c>
      <c r="C24" s="21" t="s">
        <v>16</v>
      </c>
      <c r="D24" s="21">
        <v>1</v>
      </c>
      <c r="E24" s="77">
        <v>4112</v>
      </c>
      <c r="F24" s="78">
        <v>4112</v>
      </c>
      <c r="G24" s="21" t="s">
        <v>269</v>
      </c>
      <c r="H24" s="21" t="s">
        <v>287</v>
      </c>
    </row>
    <row r="25" spans="1:8">
      <c r="A25" s="1">
        <v>22</v>
      </c>
      <c r="B25" s="21" t="s">
        <v>288</v>
      </c>
      <c r="C25" s="21" t="s">
        <v>16</v>
      </c>
      <c r="D25" s="21">
        <v>1</v>
      </c>
      <c r="E25" s="77">
        <v>1721.25</v>
      </c>
      <c r="F25" s="78">
        <v>1721.25</v>
      </c>
      <c r="G25" s="21" t="s">
        <v>267</v>
      </c>
      <c r="H25" s="21" t="s">
        <v>182</v>
      </c>
    </row>
    <row r="26" spans="1:8">
      <c r="A26" s="1">
        <v>23</v>
      </c>
      <c r="B26" s="21" t="s">
        <v>289</v>
      </c>
      <c r="C26" s="21" t="s">
        <v>16</v>
      </c>
      <c r="D26" s="21">
        <v>1</v>
      </c>
      <c r="E26" s="77">
        <v>600</v>
      </c>
      <c r="F26" s="78">
        <v>600</v>
      </c>
      <c r="G26" s="21" t="s">
        <v>269</v>
      </c>
      <c r="H26" s="21" t="s">
        <v>69</v>
      </c>
    </row>
    <row r="27" spans="1:8">
      <c r="A27" s="1">
        <v>24</v>
      </c>
      <c r="B27" s="21" t="s">
        <v>290</v>
      </c>
      <c r="C27" s="21" t="s">
        <v>18</v>
      </c>
      <c r="D27" s="21">
        <v>2</v>
      </c>
      <c r="E27" s="77">
        <v>4640</v>
      </c>
      <c r="F27" s="78">
        <v>4640</v>
      </c>
      <c r="G27" s="21" t="s">
        <v>269</v>
      </c>
      <c r="H27" s="21" t="s">
        <v>219</v>
      </c>
    </row>
    <row r="28" spans="1:8">
      <c r="A28" s="1">
        <v>25</v>
      </c>
      <c r="B28" s="21" t="s">
        <v>291</v>
      </c>
      <c r="C28" s="21" t="s">
        <v>16</v>
      </c>
      <c r="D28" s="21">
        <v>2</v>
      </c>
      <c r="E28" s="77">
        <v>1172</v>
      </c>
      <c r="F28" s="78">
        <v>1172</v>
      </c>
      <c r="G28" s="21" t="s">
        <v>269</v>
      </c>
      <c r="H28" s="21" t="s">
        <v>24</v>
      </c>
    </row>
    <row r="29" spans="1:8">
      <c r="A29" s="1">
        <v>26</v>
      </c>
      <c r="B29" s="21" t="s">
        <v>226</v>
      </c>
      <c r="C29" s="21" t="s">
        <v>18</v>
      </c>
      <c r="D29" s="21">
        <v>1313</v>
      </c>
      <c r="E29" s="77">
        <v>121688.18</v>
      </c>
      <c r="F29" s="78">
        <v>121688.18</v>
      </c>
      <c r="G29" s="21" t="s">
        <v>269</v>
      </c>
      <c r="H29" s="21" t="s">
        <v>47</v>
      </c>
    </row>
    <row r="30" spans="1:8">
      <c r="A30" s="1">
        <v>27</v>
      </c>
      <c r="B30" s="21" t="s">
        <v>57</v>
      </c>
      <c r="C30" s="21" t="s">
        <v>18</v>
      </c>
      <c r="D30" s="21">
        <v>699</v>
      </c>
      <c r="E30" s="77">
        <v>50212.06</v>
      </c>
      <c r="F30" s="78">
        <v>50212.06</v>
      </c>
      <c r="G30" s="21" t="s">
        <v>269</v>
      </c>
      <c r="H30" s="21" t="s">
        <v>44</v>
      </c>
    </row>
    <row r="31" spans="1:8">
      <c r="A31" s="1">
        <v>28</v>
      </c>
      <c r="B31" s="21" t="s">
        <v>11</v>
      </c>
      <c r="C31" s="21" t="s">
        <v>12</v>
      </c>
      <c r="D31" s="21">
        <v>4</v>
      </c>
      <c r="E31" s="77">
        <v>779932.51</v>
      </c>
      <c r="F31" s="78">
        <v>779932.51</v>
      </c>
      <c r="G31" s="21" t="s">
        <v>269</v>
      </c>
      <c r="H31" s="21" t="s">
        <v>49</v>
      </c>
    </row>
    <row r="32" spans="1:8" ht="30">
      <c r="A32" s="1">
        <v>29</v>
      </c>
      <c r="B32" s="21" t="s">
        <v>186</v>
      </c>
      <c r="C32" s="21" t="s">
        <v>16</v>
      </c>
      <c r="D32" s="21">
        <v>1</v>
      </c>
      <c r="E32" s="77">
        <v>934062</v>
      </c>
      <c r="F32" s="78">
        <v>934062</v>
      </c>
      <c r="G32" s="21" t="s">
        <v>269</v>
      </c>
      <c r="H32" s="21" t="s">
        <v>30</v>
      </c>
    </row>
    <row r="33" spans="1:8">
      <c r="A33" s="1">
        <v>30</v>
      </c>
      <c r="B33" s="21" t="s">
        <v>292</v>
      </c>
      <c r="C33" s="21" t="s">
        <v>16</v>
      </c>
      <c r="D33" s="21">
        <v>1</v>
      </c>
      <c r="E33" s="77">
        <v>2320</v>
      </c>
      <c r="F33" s="78">
        <v>2320</v>
      </c>
      <c r="G33" s="21" t="s">
        <v>269</v>
      </c>
      <c r="H33" s="21" t="s">
        <v>62</v>
      </c>
    </row>
    <row r="34" spans="1:8" ht="30">
      <c r="A34" s="1">
        <v>31</v>
      </c>
      <c r="B34" s="21" t="s">
        <v>293</v>
      </c>
      <c r="C34" s="21" t="s">
        <v>16</v>
      </c>
      <c r="D34" s="21">
        <v>1</v>
      </c>
      <c r="E34" s="77">
        <v>33350</v>
      </c>
      <c r="F34" s="78">
        <v>33350</v>
      </c>
      <c r="G34" s="21" t="s">
        <v>269</v>
      </c>
      <c r="H34" s="21" t="s">
        <v>40</v>
      </c>
    </row>
    <row r="35" spans="1:8">
      <c r="A35" s="1">
        <v>32</v>
      </c>
      <c r="B35" s="21" t="s">
        <v>294</v>
      </c>
      <c r="C35" s="21" t="s">
        <v>271</v>
      </c>
      <c r="D35" s="21">
        <v>1</v>
      </c>
      <c r="E35" s="77">
        <v>3840.68</v>
      </c>
      <c r="F35" s="78">
        <v>3840.68</v>
      </c>
      <c r="G35" s="21" t="s">
        <v>269</v>
      </c>
      <c r="H35" s="21" t="s">
        <v>47</v>
      </c>
    </row>
    <row r="36" spans="1:8">
      <c r="A36" s="1">
        <v>33</v>
      </c>
      <c r="B36" s="21" t="s">
        <v>83</v>
      </c>
      <c r="C36" s="21" t="s">
        <v>16</v>
      </c>
      <c r="D36" s="21">
        <v>1</v>
      </c>
      <c r="E36" s="77">
        <v>13224</v>
      </c>
      <c r="F36" s="78">
        <v>13224</v>
      </c>
      <c r="G36" s="21" t="s">
        <v>269</v>
      </c>
      <c r="H36" s="21" t="s">
        <v>27</v>
      </c>
    </row>
    <row r="37" spans="1:8">
      <c r="A37" s="1">
        <v>34</v>
      </c>
      <c r="B37" s="21" t="s">
        <v>83</v>
      </c>
      <c r="C37" s="21" t="s">
        <v>16</v>
      </c>
      <c r="D37" s="21">
        <v>1</v>
      </c>
      <c r="E37" s="77">
        <v>11448.99</v>
      </c>
      <c r="F37" s="78">
        <v>11448.99</v>
      </c>
      <c r="G37" s="21" t="s">
        <v>269</v>
      </c>
      <c r="H37" s="21" t="s">
        <v>44</v>
      </c>
    </row>
    <row r="38" spans="1:8" ht="30">
      <c r="A38" s="1">
        <v>35</v>
      </c>
      <c r="B38" s="21" t="s">
        <v>295</v>
      </c>
      <c r="C38" s="21" t="s">
        <v>16</v>
      </c>
      <c r="D38" s="21">
        <v>1</v>
      </c>
      <c r="E38" s="77">
        <v>16240</v>
      </c>
      <c r="F38" s="78">
        <v>16240</v>
      </c>
      <c r="G38" s="21" t="s">
        <v>269</v>
      </c>
      <c r="H38" s="21" t="s">
        <v>62</v>
      </c>
    </row>
    <row r="39" spans="1:8">
      <c r="A39" s="1">
        <v>36</v>
      </c>
      <c r="B39" s="21" t="s">
        <v>296</v>
      </c>
      <c r="C39" s="21" t="s">
        <v>16</v>
      </c>
      <c r="D39" s="21">
        <v>1</v>
      </c>
      <c r="E39" s="77">
        <v>6960</v>
      </c>
      <c r="F39" s="78">
        <v>6960</v>
      </c>
      <c r="G39" s="21" t="s">
        <v>269</v>
      </c>
      <c r="H39" s="21" t="s">
        <v>49</v>
      </c>
    </row>
    <row r="40" spans="1:8" ht="30">
      <c r="A40" s="1">
        <v>37</v>
      </c>
      <c r="B40" s="21" t="s">
        <v>297</v>
      </c>
      <c r="C40" s="21" t="s">
        <v>18</v>
      </c>
      <c r="D40" s="21">
        <v>3</v>
      </c>
      <c r="E40" s="77">
        <v>4975.82</v>
      </c>
      <c r="F40" s="78">
        <v>4975.82</v>
      </c>
      <c r="G40" s="21" t="s">
        <v>269</v>
      </c>
      <c r="H40" s="21" t="s">
        <v>66</v>
      </c>
    </row>
    <row r="41" spans="1:8">
      <c r="A41" s="1">
        <v>38</v>
      </c>
      <c r="B41" s="21" t="s">
        <v>298</v>
      </c>
      <c r="C41" s="21" t="s">
        <v>16</v>
      </c>
      <c r="D41" s="21">
        <v>1</v>
      </c>
      <c r="E41" s="77">
        <v>45124</v>
      </c>
      <c r="F41" s="78">
        <v>45124</v>
      </c>
      <c r="G41" s="21" t="s">
        <v>269</v>
      </c>
      <c r="H41" s="21" t="s">
        <v>34</v>
      </c>
    </row>
    <row r="42" spans="1:8">
      <c r="A42" s="1">
        <v>39</v>
      </c>
      <c r="B42" s="21" t="s">
        <v>37</v>
      </c>
      <c r="C42" s="21" t="s">
        <v>16</v>
      </c>
      <c r="D42" s="21">
        <v>1</v>
      </c>
      <c r="E42" s="77">
        <v>5793</v>
      </c>
      <c r="F42" s="78">
        <v>5793</v>
      </c>
      <c r="G42" s="21" t="s">
        <v>269</v>
      </c>
      <c r="H42" s="21" t="s">
        <v>38</v>
      </c>
    </row>
    <row r="43" spans="1:8">
      <c r="A43" s="1">
        <v>40</v>
      </c>
      <c r="B43" s="21" t="s">
        <v>299</v>
      </c>
      <c r="C43" s="21" t="s">
        <v>18</v>
      </c>
      <c r="D43" s="21">
        <v>3</v>
      </c>
      <c r="E43" s="77">
        <v>17121.599999999999</v>
      </c>
      <c r="F43" s="78">
        <v>17121.599999999999</v>
      </c>
      <c r="G43" s="21" t="s">
        <v>269</v>
      </c>
      <c r="H43" s="21" t="s">
        <v>58</v>
      </c>
    </row>
    <row r="44" spans="1:8">
      <c r="A44" s="1">
        <v>41</v>
      </c>
      <c r="B44" s="21" t="s">
        <v>167</v>
      </c>
      <c r="C44" s="21" t="s">
        <v>18</v>
      </c>
      <c r="D44" s="21">
        <v>57</v>
      </c>
      <c r="E44" s="77">
        <v>2373.59</v>
      </c>
      <c r="F44" s="78">
        <v>2373.59</v>
      </c>
      <c r="G44" s="21" t="s">
        <v>269</v>
      </c>
      <c r="H44" s="21" t="s">
        <v>36</v>
      </c>
    </row>
    <row r="45" spans="1:8">
      <c r="A45" s="1">
        <v>42</v>
      </c>
      <c r="B45" s="21" t="s">
        <v>167</v>
      </c>
      <c r="C45" s="21" t="s">
        <v>18</v>
      </c>
      <c r="D45" s="21">
        <v>1</v>
      </c>
      <c r="E45" s="77">
        <v>1932.56</v>
      </c>
      <c r="F45" s="78">
        <v>1932.56</v>
      </c>
      <c r="G45" s="21" t="s">
        <v>269</v>
      </c>
      <c r="H45" s="21" t="s">
        <v>35</v>
      </c>
    </row>
    <row r="46" spans="1:8">
      <c r="A46" s="1">
        <v>43</v>
      </c>
      <c r="B46" s="21" t="s">
        <v>29</v>
      </c>
      <c r="C46" s="21" t="s">
        <v>18</v>
      </c>
      <c r="D46" s="21">
        <v>133</v>
      </c>
      <c r="E46" s="77">
        <v>49624.09</v>
      </c>
      <c r="F46" s="78">
        <v>49624.09</v>
      </c>
      <c r="G46" s="21" t="s">
        <v>269</v>
      </c>
      <c r="H46" s="21" t="s">
        <v>30</v>
      </c>
    </row>
    <row r="47" spans="1:8">
      <c r="A47" s="1">
        <v>44</v>
      </c>
      <c r="B47" s="21" t="s">
        <v>29</v>
      </c>
      <c r="C47" s="21" t="s">
        <v>18</v>
      </c>
      <c r="D47" s="21">
        <v>37</v>
      </c>
      <c r="E47" s="77">
        <v>14284.7</v>
      </c>
      <c r="F47" s="78">
        <v>14284.7</v>
      </c>
      <c r="G47" s="21" t="s">
        <v>269</v>
      </c>
      <c r="H47" s="21" t="s">
        <v>182</v>
      </c>
    </row>
    <row r="48" spans="1:8">
      <c r="A48" s="1">
        <v>45</v>
      </c>
      <c r="B48" s="79" t="s">
        <v>286</v>
      </c>
      <c r="C48" s="79" t="s">
        <v>300</v>
      </c>
      <c r="D48" s="80">
        <v>28</v>
      </c>
      <c r="E48" s="81" t="s">
        <v>301</v>
      </c>
      <c r="F48" s="81" t="s">
        <v>301</v>
      </c>
      <c r="G48" s="80" t="s">
        <v>269</v>
      </c>
      <c r="H48" s="79" t="s">
        <v>302</v>
      </c>
    </row>
    <row r="49" spans="1:8">
      <c r="A49" s="1">
        <v>46</v>
      </c>
      <c r="B49" s="79" t="s">
        <v>303</v>
      </c>
      <c r="C49" s="79" t="s">
        <v>304</v>
      </c>
      <c r="D49" s="80">
        <v>17</v>
      </c>
      <c r="E49" s="81" t="s">
        <v>305</v>
      </c>
      <c r="F49" s="81" t="s">
        <v>305</v>
      </c>
      <c r="G49" s="80" t="s">
        <v>269</v>
      </c>
      <c r="H49" s="79" t="s">
        <v>302</v>
      </c>
    </row>
    <row r="50" spans="1:8">
      <c r="A50" s="1">
        <v>47</v>
      </c>
      <c r="B50" s="21"/>
      <c r="C50" s="21"/>
      <c r="D50" s="21"/>
      <c r="E50" s="77"/>
      <c r="F50" s="78"/>
      <c r="G50" s="21"/>
      <c r="H50" s="21"/>
    </row>
    <row r="51" spans="1:8">
      <c r="A51" s="1">
        <v>48</v>
      </c>
      <c r="B51" s="82" t="s">
        <v>23</v>
      </c>
      <c r="C51" s="82" t="s">
        <v>16</v>
      </c>
      <c r="D51" s="82">
        <v>1</v>
      </c>
      <c r="E51" s="83" t="s">
        <v>306</v>
      </c>
      <c r="F51" s="83" t="s">
        <v>306</v>
      </c>
      <c r="G51" s="82" t="s">
        <v>269</v>
      </c>
      <c r="H51" s="82" t="s">
        <v>307</v>
      </c>
    </row>
    <row r="52" spans="1:8">
      <c r="A52" s="1">
        <v>49</v>
      </c>
      <c r="B52" s="79" t="s">
        <v>29</v>
      </c>
      <c r="C52" s="79" t="s">
        <v>304</v>
      </c>
      <c r="D52" s="80">
        <v>2</v>
      </c>
      <c r="E52" s="81" t="s">
        <v>308</v>
      </c>
      <c r="F52" s="81" t="s">
        <v>308</v>
      </c>
      <c r="G52" s="80" t="s">
        <v>269</v>
      </c>
      <c r="H52" s="79" t="s">
        <v>309</v>
      </c>
    </row>
    <row r="53" spans="1:8">
      <c r="A53" s="1">
        <v>50</v>
      </c>
      <c r="B53" s="79" t="s">
        <v>310</v>
      </c>
      <c r="C53" s="79" t="s">
        <v>304</v>
      </c>
      <c r="D53" s="80">
        <v>10</v>
      </c>
      <c r="E53" s="81" t="s">
        <v>311</v>
      </c>
      <c r="F53" s="81" t="s">
        <v>311</v>
      </c>
      <c r="G53" s="80" t="s">
        <v>269</v>
      </c>
      <c r="H53" s="79" t="s">
        <v>309</v>
      </c>
    </row>
    <row r="54" spans="1:8" ht="30">
      <c r="A54" s="1">
        <v>51</v>
      </c>
      <c r="B54" s="82" t="s">
        <v>312</v>
      </c>
      <c r="C54" s="84" t="s">
        <v>16</v>
      </c>
      <c r="D54" s="82">
        <v>1</v>
      </c>
      <c r="E54" s="83" t="s">
        <v>313</v>
      </c>
      <c r="F54" s="83" t="s">
        <v>313</v>
      </c>
      <c r="G54" s="82" t="s">
        <v>269</v>
      </c>
      <c r="H54" s="82" t="s">
        <v>188</v>
      </c>
    </row>
    <row r="55" spans="1:8" ht="30">
      <c r="A55" s="1">
        <v>52</v>
      </c>
      <c r="B55" s="79" t="s">
        <v>314</v>
      </c>
      <c r="C55" s="79" t="s">
        <v>300</v>
      </c>
      <c r="D55" s="80">
        <v>1</v>
      </c>
      <c r="E55" s="81" t="s">
        <v>315</v>
      </c>
      <c r="F55" s="81" t="s">
        <v>315</v>
      </c>
      <c r="G55" s="80" t="s">
        <v>269</v>
      </c>
      <c r="H55" s="79" t="s">
        <v>316</v>
      </c>
    </row>
    <row r="56" spans="1:8" ht="30">
      <c r="A56" s="1">
        <v>53</v>
      </c>
      <c r="B56" s="82" t="s">
        <v>317</v>
      </c>
      <c r="C56" s="82" t="s">
        <v>300</v>
      </c>
      <c r="D56" s="82">
        <v>1</v>
      </c>
      <c r="E56" s="83" t="s">
        <v>318</v>
      </c>
      <c r="F56" s="83" t="s">
        <v>318</v>
      </c>
      <c r="G56" s="82" t="s">
        <v>269</v>
      </c>
      <c r="H56" s="82" t="s">
        <v>319</v>
      </c>
    </row>
    <row r="57" spans="1:8">
      <c r="A57" s="1">
        <v>54</v>
      </c>
      <c r="B57" s="79" t="s">
        <v>320</v>
      </c>
      <c r="C57" s="79" t="s">
        <v>300</v>
      </c>
      <c r="D57" s="80">
        <v>1</v>
      </c>
      <c r="E57" s="81" t="s">
        <v>321</v>
      </c>
      <c r="F57" s="81" t="s">
        <v>321</v>
      </c>
      <c r="G57" s="80" t="s">
        <v>269</v>
      </c>
      <c r="H57" s="79" t="s">
        <v>322</v>
      </c>
    </row>
    <row r="58" spans="1:8">
      <c r="A58" s="1">
        <v>55</v>
      </c>
      <c r="B58" s="79" t="s">
        <v>323</v>
      </c>
      <c r="C58" s="79" t="s">
        <v>304</v>
      </c>
      <c r="D58" s="80">
        <v>1</v>
      </c>
      <c r="E58" s="81" t="s">
        <v>324</v>
      </c>
      <c r="F58" s="81" t="s">
        <v>324</v>
      </c>
      <c r="G58" s="80" t="s">
        <v>269</v>
      </c>
      <c r="H58" s="79" t="s">
        <v>322</v>
      </c>
    </row>
    <row r="59" spans="1:8">
      <c r="A59" s="1">
        <v>56</v>
      </c>
      <c r="B59" s="82" t="s">
        <v>325</v>
      </c>
      <c r="C59" s="82" t="s">
        <v>304</v>
      </c>
      <c r="D59" s="82">
        <v>1</v>
      </c>
      <c r="E59" s="83" t="s">
        <v>326</v>
      </c>
      <c r="F59" s="83" t="s">
        <v>326</v>
      </c>
      <c r="G59" s="82" t="s">
        <v>269</v>
      </c>
      <c r="H59" s="82" t="s">
        <v>327</v>
      </c>
    </row>
    <row r="60" spans="1:8">
      <c r="A60" s="1">
        <v>57</v>
      </c>
      <c r="B60" s="79" t="s">
        <v>29</v>
      </c>
      <c r="C60" s="79" t="s">
        <v>304</v>
      </c>
      <c r="D60" s="80">
        <v>1</v>
      </c>
      <c r="E60" s="81" t="s">
        <v>328</v>
      </c>
      <c r="F60" s="81" t="s">
        <v>328</v>
      </c>
      <c r="G60" s="80" t="s">
        <v>269</v>
      </c>
      <c r="H60" s="79" t="s">
        <v>327</v>
      </c>
    </row>
    <row r="61" spans="1:8">
      <c r="A61" s="1">
        <v>58</v>
      </c>
      <c r="B61" s="21" t="s">
        <v>29</v>
      </c>
      <c r="C61" s="21" t="s">
        <v>304</v>
      </c>
      <c r="D61" s="80">
        <v>218</v>
      </c>
      <c r="E61" s="81" t="s">
        <v>329</v>
      </c>
      <c r="F61" s="81" t="s">
        <v>329</v>
      </c>
      <c r="G61" s="80" t="s">
        <v>269</v>
      </c>
      <c r="H61" s="21" t="s">
        <v>58</v>
      </c>
    </row>
    <row r="62" spans="1:8">
      <c r="A62" s="1">
        <v>59</v>
      </c>
      <c r="B62" s="79" t="s">
        <v>330</v>
      </c>
      <c r="C62" s="79" t="s">
        <v>304</v>
      </c>
      <c r="D62" s="80">
        <v>4</v>
      </c>
      <c r="E62" s="81" t="s">
        <v>331</v>
      </c>
      <c r="F62" s="81" t="s">
        <v>331</v>
      </c>
      <c r="G62" s="80" t="s">
        <v>269</v>
      </c>
      <c r="H62" s="21" t="s">
        <v>58</v>
      </c>
    </row>
    <row r="63" spans="1:8">
      <c r="A63" s="1">
        <v>60</v>
      </c>
      <c r="B63" s="79" t="s">
        <v>29</v>
      </c>
      <c r="C63" s="79" t="s">
        <v>304</v>
      </c>
      <c r="D63" s="80">
        <v>17</v>
      </c>
      <c r="E63" s="81" t="s">
        <v>332</v>
      </c>
      <c r="F63" s="81" t="s">
        <v>332</v>
      </c>
      <c r="G63" s="80" t="s">
        <v>269</v>
      </c>
      <c r="H63" s="79" t="s">
        <v>333</v>
      </c>
    </row>
    <row r="64" spans="1:8">
      <c r="A64" s="1">
        <v>61</v>
      </c>
      <c r="B64" s="79" t="s">
        <v>29</v>
      </c>
      <c r="C64" s="79" t="s">
        <v>304</v>
      </c>
      <c r="D64" s="80">
        <v>4</v>
      </c>
      <c r="E64" s="81" t="s">
        <v>334</v>
      </c>
      <c r="F64" s="81" t="s">
        <v>334</v>
      </c>
      <c r="G64" s="80" t="s">
        <v>269</v>
      </c>
      <c r="H64" s="79" t="s">
        <v>335</v>
      </c>
    </row>
    <row r="65" spans="1:8" ht="30">
      <c r="A65" s="1">
        <v>62</v>
      </c>
      <c r="B65" s="79" t="s">
        <v>336</v>
      </c>
      <c r="C65" s="79" t="s">
        <v>304</v>
      </c>
      <c r="D65" s="80">
        <v>4</v>
      </c>
      <c r="E65" s="81" t="s">
        <v>337</v>
      </c>
      <c r="F65" s="81" t="s">
        <v>337</v>
      </c>
      <c r="G65" s="80" t="s">
        <v>269</v>
      </c>
      <c r="H65" s="79" t="s">
        <v>338</v>
      </c>
    </row>
    <row r="66" spans="1:8">
      <c r="A66" s="1">
        <v>63</v>
      </c>
      <c r="B66" s="79" t="s">
        <v>145</v>
      </c>
      <c r="C66" s="79" t="s">
        <v>300</v>
      </c>
      <c r="D66" s="80">
        <v>75</v>
      </c>
      <c r="E66" s="81" t="s">
        <v>339</v>
      </c>
      <c r="F66" s="81" t="s">
        <v>339</v>
      </c>
      <c r="G66" s="80" t="s">
        <v>269</v>
      </c>
      <c r="H66" s="21" t="s">
        <v>36</v>
      </c>
    </row>
    <row r="67" spans="1:8">
      <c r="A67" s="1">
        <v>64</v>
      </c>
      <c r="B67" s="21" t="s">
        <v>29</v>
      </c>
      <c r="C67" s="79" t="s">
        <v>304</v>
      </c>
      <c r="D67" s="80">
        <v>2</v>
      </c>
      <c r="E67" s="81" t="s">
        <v>340</v>
      </c>
      <c r="F67" s="81" t="s">
        <v>340</v>
      </c>
      <c r="G67" s="80" t="s">
        <v>269</v>
      </c>
      <c r="H67" s="21" t="s">
        <v>36</v>
      </c>
    </row>
    <row r="68" spans="1:8">
      <c r="A68" s="1">
        <v>65</v>
      </c>
      <c r="B68" s="82" t="s">
        <v>341</v>
      </c>
      <c r="C68" s="82" t="s">
        <v>304</v>
      </c>
      <c r="D68" s="82">
        <v>2</v>
      </c>
      <c r="E68" s="83">
        <v>22684</v>
      </c>
      <c r="F68" s="83">
        <v>22684</v>
      </c>
      <c r="G68" s="82" t="s">
        <v>269</v>
      </c>
      <c r="H68" s="21" t="s">
        <v>36</v>
      </c>
    </row>
    <row r="69" spans="1:8" ht="30">
      <c r="A69" s="1">
        <v>66</v>
      </c>
      <c r="B69" s="79" t="s">
        <v>342</v>
      </c>
      <c r="C69" s="79" t="s">
        <v>300</v>
      </c>
      <c r="D69" s="80">
        <v>2</v>
      </c>
      <c r="E69" s="81" t="s">
        <v>343</v>
      </c>
      <c r="F69" s="81" t="s">
        <v>343</v>
      </c>
      <c r="G69" s="80" t="s">
        <v>269</v>
      </c>
      <c r="H69" s="79" t="s">
        <v>53</v>
      </c>
    </row>
    <row r="70" spans="1:8">
      <c r="A70" s="1">
        <v>67</v>
      </c>
      <c r="B70" s="82" t="s">
        <v>344</v>
      </c>
      <c r="C70" s="82" t="s">
        <v>304</v>
      </c>
      <c r="D70" s="82">
        <v>1</v>
      </c>
      <c r="E70" s="83">
        <v>24243.09</v>
      </c>
      <c r="F70" s="83">
        <v>24243.09</v>
      </c>
      <c r="G70" s="82" t="s">
        <v>269</v>
      </c>
      <c r="H70" s="79" t="s">
        <v>53</v>
      </c>
    </row>
    <row r="71" spans="1:8">
      <c r="A71" s="1">
        <v>68</v>
      </c>
      <c r="B71" s="79" t="s">
        <v>302</v>
      </c>
      <c r="C71" s="79" t="s">
        <v>304</v>
      </c>
      <c r="D71" s="80">
        <v>11</v>
      </c>
      <c r="E71" s="81" t="s">
        <v>345</v>
      </c>
      <c r="F71" s="81" t="s">
        <v>345</v>
      </c>
      <c r="G71" s="80" t="s">
        <v>269</v>
      </c>
      <c r="H71" s="79" t="s">
        <v>184</v>
      </c>
    </row>
    <row r="72" spans="1:8">
      <c r="A72" s="1">
        <v>69</v>
      </c>
      <c r="B72" s="79" t="s">
        <v>94</v>
      </c>
      <c r="C72" s="79" t="s">
        <v>304</v>
      </c>
      <c r="D72" s="80">
        <v>36</v>
      </c>
      <c r="E72" s="81" t="s">
        <v>346</v>
      </c>
      <c r="F72" s="81" t="s">
        <v>346</v>
      </c>
      <c r="G72" s="80" t="s">
        <v>269</v>
      </c>
      <c r="H72" s="79" t="s">
        <v>184</v>
      </c>
    </row>
    <row r="73" spans="1:8" ht="30">
      <c r="A73" s="1">
        <v>70</v>
      </c>
      <c r="B73" s="79" t="s">
        <v>347</v>
      </c>
      <c r="C73" s="79" t="s">
        <v>300</v>
      </c>
      <c r="D73" s="80">
        <v>1</v>
      </c>
      <c r="E73" s="81" t="s">
        <v>348</v>
      </c>
      <c r="F73" s="81" t="s">
        <v>348</v>
      </c>
      <c r="G73" s="80" t="s">
        <v>269</v>
      </c>
      <c r="H73" s="79" t="s">
        <v>184</v>
      </c>
    </row>
    <row r="74" spans="1:8">
      <c r="A74" s="1">
        <v>71</v>
      </c>
      <c r="B74" s="79" t="s">
        <v>29</v>
      </c>
      <c r="C74" s="79" t="s">
        <v>304</v>
      </c>
      <c r="D74" s="80">
        <v>6</v>
      </c>
      <c r="E74" s="81" t="s">
        <v>349</v>
      </c>
      <c r="F74" s="81" t="s">
        <v>349</v>
      </c>
      <c r="G74" s="80" t="s">
        <v>269</v>
      </c>
      <c r="H74" s="79" t="s">
        <v>350</v>
      </c>
    </row>
    <row r="75" spans="1:8">
      <c r="A75" s="1">
        <v>72</v>
      </c>
      <c r="B75" s="79" t="s">
        <v>83</v>
      </c>
      <c r="C75" s="79" t="s">
        <v>300</v>
      </c>
      <c r="D75" s="80">
        <v>6</v>
      </c>
      <c r="E75" s="81">
        <v>21709.4</v>
      </c>
      <c r="F75" s="81">
        <v>21709.4</v>
      </c>
      <c r="G75" s="80" t="s">
        <v>269</v>
      </c>
      <c r="H75" s="79" t="s">
        <v>350</v>
      </c>
    </row>
    <row r="78" spans="1:8">
      <c r="D78" s="43" t="s">
        <v>114</v>
      </c>
      <c r="E78" s="85">
        <f>SUM(E4:E77)</f>
        <v>2504829.5699999998</v>
      </c>
      <c r="F78" s="85">
        <f>SUM(F4:F77)</f>
        <v>2504829.5699999998</v>
      </c>
    </row>
  </sheetData>
  <mergeCells count="1">
    <mergeCell ref="A1:H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opLeftCell="A47" workbookViewId="0">
      <selection activeCell="B66" sqref="B66"/>
    </sheetView>
  </sheetViews>
  <sheetFormatPr baseColWidth="10" defaultRowHeight="15"/>
  <cols>
    <col min="2" max="2" width="23.44140625" customWidth="1"/>
    <col min="3" max="3" width="13.33203125" customWidth="1"/>
    <col min="4" max="4" width="11" customWidth="1"/>
    <col min="5" max="5" width="13" customWidth="1"/>
    <col min="6" max="6" width="13.109375" customWidth="1"/>
    <col min="7" max="7" width="17.6640625" customWidth="1"/>
    <col min="8" max="8" width="31.77734375" customWidth="1"/>
  </cols>
  <sheetData>
    <row r="1" spans="1:8" ht="41.1" customHeight="1">
      <c r="A1" s="19" t="s">
        <v>20</v>
      </c>
      <c r="B1" s="19"/>
      <c r="C1" s="19"/>
      <c r="D1" s="19"/>
      <c r="E1" s="19"/>
      <c r="F1" s="19"/>
      <c r="G1" s="19"/>
      <c r="H1" s="19"/>
    </row>
    <row r="2" spans="1:8" ht="41.1" customHeight="1">
      <c r="A2" s="19"/>
      <c r="B2" s="19"/>
      <c r="C2" s="19"/>
      <c r="D2" s="19"/>
      <c r="E2" s="19"/>
      <c r="F2" s="19"/>
      <c r="G2" s="19"/>
      <c r="H2" s="19"/>
    </row>
    <row r="3" spans="1:8" ht="31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s="1">
        <v>1</v>
      </c>
      <c r="B4" s="3" t="s">
        <v>21</v>
      </c>
      <c r="C4" s="3" t="s">
        <v>9</v>
      </c>
      <c r="D4" s="3">
        <v>50</v>
      </c>
      <c r="E4" s="30">
        <v>650</v>
      </c>
      <c r="F4" s="30">
        <v>650</v>
      </c>
      <c r="G4" s="3" t="s">
        <v>196</v>
      </c>
      <c r="H4" s="3" t="s">
        <v>22</v>
      </c>
    </row>
    <row r="5" spans="1:8">
      <c r="A5" s="1">
        <v>2</v>
      </c>
      <c r="B5" s="3" t="s">
        <v>17</v>
      </c>
      <c r="C5" s="3" t="s">
        <v>18</v>
      </c>
      <c r="D5" s="3">
        <v>2</v>
      </c>
      <c r="E5" s="30">
        <v>15660</v>
      </c>
      <c r="F5" s="30">
        <v>15660</v>
      </c>
      <c r="G5" s="3" t="s">
        <v>196</v>
      </c>
      <c r="H5" s="3" t="s">
        <v>24</v>
      </c>
    </row>
    <row r="6" spans="1:8">
      <c r="A6" s="1">
        <v>3</v>
      </c>
      <c r="B6" s="3" t="s">
        <v>197</v>
      </c>
      <c r="C6" s="3" t="s">
        <v>18</v>
      </c>
      <c r="D6" s="3">
        <v>4</v>
      </c>
      <c r="E6" s="30">
        <v>10324.790000000001</v>
      </c>
      <c r="F6" s="30">
        <v>10324.790000000001</v>
      </c>
      <c r="G6" s="3" t="s">
        <v>196</v>
      </c>
      <c r="H6" s="3" t="s">
        <v>24</v>
      </c>
    </row>
    <row r="7" spans="1:8">
      <c r="A7" s="1">
        <v>4</v>
      </c>
      <c r="B7" s="3" t="s">
        <v>13</v>
      </c>
      <c r="C7" s="3" t="s">
        <v>9</v>
      </c>
      <c r="D7" s="3">
        <v>1</v>
      </c>
      <c r="E7" s="30">
        <v>300000</v>
      </c>
      <c r="F7" s="30">
        <v>300000</v>
      </c>
      <c r="G7" s="3" t="s">
        <v>196</v>
      </c>
      <c r="H7" s="3" t="s">
        <v>27</v>
      </c>
    </row>
    <row r="8" spans="1:8">
      <c r="A8" s="1">
        <v>5</v>
      </c>
      <c r="B8" s="3" t="s">
        <v>198</v>
      </c>
      <c r="C8" s="3" t="s">
        <v>16</v>
      </c>
      <c r="D8" s="3">
        <v>1</v>
      </c>
      <c r="E8" s="30">
        <v>6960</v>
      </c>
      <c r="F8" s="30">
        <v>6960</v>
      </c>
      <c r="G8" s="3" t="s">
        <v>196</v>
      </c>
      <c r="H8" s="3" t="s">
        <v>66</v>
      </c>
    </row>
    <row r="9" spans="1:8">
      <c r="A9" s="1">
        <v>6</v>
      </c>
      <c r="B9" s="3" t="s">
        <v>29</v>
      </c>
      <c r="C9" s="3" t="s">
        <v>18</v>
      </c>
      <c r="D9" s="3">
        <v>7</v>
      </c>
      <c r="E9" s="30">
        <v>76.5</v>
      </c>
      <c r="F9" s="30">
        <v>76.5</v>
      </c>
      <c r="G9" s="3" t="s">
        <v>196</v>
      </c>
      <c r="H9" s="3" t="s">
        <v>34</v>
      </c>
    </row>
    <row r="10" spans="1:8">
      <c r="A10" s="1">
        <v>7</v>
      </c>
      <c r="B10" s="3" t="s">
        <v>33</v>
      </c>
      <c r="C10" s="3" t="s">
        <v>16</v>
      </c>
      <c r="D10" s="3">
        <v>1</v>
      </c>
      <c r="E10" s="30">
        <v>45124.1</v>
      </c>
      <c r="F10" s="30">
        <v>45124.1</v>
      </c>
      <c r="G10" s="3" t="s">
        <v>196</v>
      </c>
      <c r="H10" s="3" t="s">
        <v>34</v>
      </c>
    </row>
    <row r="11" spans="1:8" ht="30">
      <c r="A11" s="1">
        <v>8</v>
      </c>
      <c r="B11" s="3" t="s">
        <v>50</v>
      </c>
      <c r="C11" s="3" t="s">
        <v>16</v>
      </c>
      <c r="D11" s="3">
        <v>1</v>
      </c>
      <c r="E11" s="30">
        <v>2395</v>
      </c>
      <c r="F11" s="30">
        <v>2395</v>
      </c>
      <c r="G11" s="3" t="s">
        <v>196</v>
      </c>
      <c r="H11" s="3" t="s">
        <v>34</v>
      </c>
    </row>
    <row r="12" spans="1:8">
      <c r="A12" s="1">
        <v>9</v>
      </c>
      <c r="B12" s="3" t="s">
        <v>13</v>
      </c>
      <c r="C12" s="3" t="s">
        <v>18</v>
      </c>
      <c r="D12" s="3">
        <v>5</v>
      </c>
      <c r="E12" s="30">
        <v>8700</v>
      </c>
      <c r="F12" s="30">
        <v>8700</v>
      </c>
      <c r="G12" s="3" t="s">
        <v>196</v>
      </c>
      <c r="H12" s="3" t="s">
        <v>27</v>
      </c>
    </row>
    <row r="13" spans="1:8">
      <c r="A13" s="1">
        <v>10</v>
      </c>
      <c r="B13" s="3" t="s">
        <v>15</v>
      </c>
      <c r="C13" s="3" t="s">
        <v>16</v>
      </c>
      <c r="D13" s="3">
        <v>5</v>
      </c>
      <c r="E13" s="30">
        <v>23903.25</v>
      </c>
      <c r="F13" s="30">
        <v>23903.25</v>
      </c>
      <c r="G13" s="3" t="s">
        <v>196</v>
      </c>
      <c r="H13" s="3" t="s">
        <v>27</v>
      </c>
    </row>
    <row r="14" spans="1:8" ht="15.75">
      <c r="A14" s="31">
        <v>11</v>
      </c>
      <c r="B14" s="3" t="s">
        <v>199</v>
      </c>
      <c r="C14" s="3" t="s">
        <v>16</v>
      </c>
      <c r="D14" s="3">
        <v>1</v>
      </c>
      <c r="E14" s="32">
        <v>3944</v>
      </c>
      <c r="F14" s="38">
        <v>3944</v>
      </c>
      <c r="G14" s="3" t="s">
        <v>196</v>
      </c>
      <c r="H14" s="21" t="s">
        <v>27</v>
      </c>
    </row>
    <row r="15" spans="1:8">
      <c r="A15" s="1">
        <v>12</v>
      </c>
      <c r="B15" s="34" t="s">
        <v>200</v>
      </c>
      <c r="C15" s="12" t="s">
        <v>16</v>
      </c>
      <c r="D15" s="12">
        <v>1</v>
      </c>
      <c r="E15" s="14">
        <v>60000.42</v>
      </c>
      <c r="F15" s="14">
        <v>60000.42</v>
      </c>
      <c r="G15" s="3" t="s">
        <v>196</v>
      </c>
      <c r="H15" s="12" t="s">
        <v>27</v>
      </c>
    </row>
    <row r="16" spans="1:8">
      <c r="A16" s="1">
        <v>13</v>
      </c>
      <c r="B16" s="35" t="s">
        <v>15</v>
      </c>
      <c r="C16" s="12" t="s">
        <v>16</v>
      </c>
      <c r="D16" s="12">
        <v>1</v>
      </c>
      <c r="E16" s="14">
        <v>745.87</v>
      </c>
      <c r="F16" s="14">
        <v>745.87</v>
      </c>
      <c r="G16" s="3" t="s">
        <v>196</v>
      </c>
      <c r="H16" s="12" t="s">
        <v>35</v>
      </c>
    </row>
    <row r="17" spans="1:8" ht="30">
      <c r="A17" s="1">
        <v>14</v>
      </c>
      <c r="B17" s="12" t="s">
        <v>201</v>
      </c>
      <c r="C17" s="12" t="s">
        <v>16</v>
      </c>
      <c r="D17" s="12">
        <v>1</v>
      </c>
      <c r="E17" s="14">
        <v>14790</v>
      </c>
      <c r="F17" s="14">
        <v>14790</v>
      </c>
      <c r="G17" s="3" t="s">
        <v>196</v>
      </c>
      <c r="H17" s="12" t="s">
        <v>35</v>
      </c>
    </row>
    <row r="18" spans="1:8">
      <c r="A18" s="1">
        <v>15</v>
      </c>
      <c r="B18" s="12" t="s">
        <v>202</v>
      </c>
      <c r="C18" s="12" t="s">
        <v>203</v>
      </c>
      <c r="D18" s="12">
        <v>1000</v>
      </c>
      <c r="E18" s="14">
        <v>10788</v>
      </c>
      <c r="F18" s="14">
        <v>10788</v>
      </c>
      <c r="G18" s="3" t="s">
        <v>196</v>
      </c>
      <c r="H18" s="12" t="s">
        <v>35</v>
      </c>
    </row>
    <row r="19" spans="1:8">
      <c r="A19" s="1">
        <v>16</v>
      </c>
      <c r="B19" s="4" t="s">
        <v>204</v>
      </c>
      <c r="C19" s="12" t="s">
        <v>18</v>
      </c>
      <c r="D19" s="12">
        <v>4</v>
      </c>
      <c r="E19" s="14">
        <v>8352</v>
      </c>
      <c r="F19" s="14">
        <v>8352</v>
      </c>
      <c r="G19" s="3" t="s">
        <v>196</v>
      </c>
      <c r="H19" s="12" t="s">
        <v>35</v>
      </c>
    </row>
    <row r="20" spans="1:8">
      <c r="A20" s="1">
        <v>17</v>
      </c>
      <c r="B20" s="4" t="s">
        <v>29</v>
      </c>
      <c r="C20" s="12" t="s">
        <v>18</v>
      </c>
      <c r="D20" s="12">
        <v>9</v>
      </c>
      <c r="E20" s="14">
        <v>7203.6</v>
      </c>
      <c r="F20" s="14">
        <v>7203.6</v>
      </c>
      <c r="G20" s="3" t="s">
        <v>196</v>
      </c>
      <c r="H20" s="12" t="s">
        <v>28</v>
      </c>
    </row>
    <row r="21" spans="1:8">
      <c r="A21" s="1">
        <v>18</v>
      </c>
      <c r="B21" s="12" t="s">
        <v>205</v>
      </c>
      <c r="C21" s="12" t="s">
        <v>18</v>
      </c>
      <c r="D21" s="12">
        <v>1</v>
      </c>
      <c r="E21" s="14">
        <v>7540</v>
      </c>
      <c r="F21" s="14">
        <v>7540</v>
      </c>
      <c r="G21" s="3" t="s">
        <v>196</v>
      </c>
      <c r="H21" s="12" t="s">
        <v>28</v>
      </c>
    </row>
    <row r="22" spans="1:8" ht="30">
      <c r="A22" s="1">
        <v>19</v>
      </c>
      <c r="B22" s="4" t="s">
        <v>29</v>
      </c>
      <c r="C22" s="12" t="s">
        <v>18</v>
      </c>
      <c r="D22" s="12">
        <v>4</v>
      </c>
      <c r="E22" s="14">
        <v>184.44</v>
      </c>
      <c r="F22" s="14">
        <v>184.44</v>
      </c>
      <c r="G22" s="3" t="s">
        <v>196</v>
      </c>
      <c r="H22" s="12" t="s">
        <v>206</v>
      </c>
    </row>
    <row r="23" spans="1:8" ht="30">
      <c r="A23" s="1">
        <v>20</v>
      </c>
      <c r="B23" s="12" t="s">
        <v>15</v>
      </c>
      <c r="C23" s="12" t="s">
        <v>16</v>
      </c>
      <c r="D23" s="12">
        <v>1</v>
      </c>
      <c r="E23" s="14">
        <v>794.18</v>
      </c>
      <c r="F23" s="14">
        <v>794.18</v>
      </c>
      <c r="G23" s="3" t="s">
        <v>196</v>
      </c>
      <c r="H23" s="12" t="s">
        <v>206</v>
      </c>
    </row>
    <row r="24" spans="1:8">
      <c r="A24" s="1">
        <v>21</v>
      </c>
      <c r="B24" s="12" t="s">
        <v>29</v>
      </c>
      <c r="C24" s="12" t="s">
        <v>18</v>
      </c>
      <c r="D24" s="12">
        <v>296</v>
      </c>
      <c r="E24" s="14">
        <v>71715.600000000006</v>
      </c>
      <c r="F24" s="14">
        <v>71715.600000000006</v>
      </c>
      <c r="G24" s="3" t="s">
        <v>196</v>
      </c>
      <c r="H24" s="12" t="s">
        <v>30</v>
      </c>
    </row>
    <row r="25" spans="1:8">
      <c r="A25" s="1">
        <v>22</v>
      </c>
      <c r="B25" s="12" t="s">
        <v>15</v>
      </c>
      <c r="C25" s="12" t="s">
        <v>16</v>
      </c>
      <c r="D25" s="12">
        <v>1</v>
      </c>
      <c r="E25" s="14">
        <v>3442.5</v>
      </c>
      <c r="F25" s="14">
        <v>3442.5</v>
      </c>
      <c r="G25" s="3" t="s">
        <v>196</v>
      </c>
      <c r="H25" s="12" t="s">
        <v>30</v>
      </c>
    </row>
    <row r="26" spans="1:8">
      <c r="A26" s="1">
        <v>23</v>
      </c>
      <c r="B26" s="12" t="s">
        <v>63</v>
      </c>
      <c r="C26" s="12" t="s">
        <v>16</v>
      </c>
      <c r="D26" s="12">
        <v>1</v>
      </c>
      <c r="E26" s="14">
        <v>978729</v>
      </c>
      <c r="F26" s="14">
        <v>978729</v>
      </c>
      <c r="G26" s="3" t="s">
        <v>196</v>
      </c>
      <c r="H26" s="12" t="s">
        <v>30</v>
      </c>
    </row>
    <row r="27" spans="1:8">
      <c r="A27" s="1">
        <v>24</v>
      </c>
      <c r="B27" s="12" t="s">
        <v>207</v>
      </c>
      <c r="C27" s="12" t="s">
        <v>9</v>
      </c>
      <c r="D27" s="12">
        <v>1</v>
      </c>
      <c r="E27" s="14">
        <v>2204</v>
      </c>
      <c r="F27" s="14">
        <v>2204</v>
      </c>
      <c r="G27" s="3" t="s">
        <v>196</v>
      </c>
      <c r="H27" s="12" t="s">
        <v>43</v>
      </c>
    </row>
    <row r="28" spans="1:8">
      <c r="A28" s="1">
        <v>25</v>
      </c>
      <c r="B28" s="12" t="s">
        <v>29</v>
      </c>
      <c r="C28" s="12" t="s">
        <v>18</v>
      </c>
      <c r="D28" s="12">
        <v>21</v>
      </c>
      <c r="E28" s="14">
        <v>8718.68</v>
      </c>
      <c r="F28" s="14">
        <v>8718.68</v>
      </c>
      <c r="G28" s="3" t="s">
        <v>196</v>
      </c>
      <c r="H28" s="12" t="s">
        <v>36</v>
      </c>
    </row>
    <row r="29" spans="1:8">
      <c r="A29" s="1">
        <v>26</v>
      </c>
      <c r="B29" s="12" t="s">
        <v>15</v>
      </c>
      <c r="C29" s="12" t="s">
        <v>16</v>
      </c>
      <c r="D29" s="12">
        <v>8</v>
      </c>
      <c r="E29" s="14">
        <v>34853.93</v>
      </c>
      <c r="F29" s="14">
        <v>34853.93</v>
      </c>
      <c r="G29" s="3" t="s">
        <v>196</v>
      </c>
      <c r="H29" s="12" t="s">
        <v>36</v>
      </c>
    </row>
    <row r="30" spans="1:8">
      <c r="A30" s="1">
        <v>27</v>
      </c>
      <c r="B30" s="12" t="s">
        <v>208</v>
      </c>
      <c r="C30" s="12" t="s">
        <v>16</v>
      </c>
      <c r="D30" s="12">
        <v>6</v>
      </c>
      <c r="E30" s="14">
        <v>9139.64</v>
      </c>
      <c r="F30" s="14">
        <v>9139.64</v>
      </c>
      <c r="G30" s="3" t="s">
        <v>196</v>
      </c>
      <c r="H30" s="12" t="s">
        <v>36</v>
      </c>
    </row>
    <row r="31" spans="1:8">
      <c r="A31" s="1">
        <v>28</v>
      </c>
      <c r="B31" s="12" t="s">
        <v>51</v>
      </c>
      <c r="C31" s="12" t="s">
        <v>18</v>
      </c>
      <c r="D31" s="12">
        <v>4</v>
      </c>
      <c r="E31" s="14">
        <v>1740</v>
      </c>
      <c r="F31" s="14">
        <v>1740</v>
      </c>
      <c r="G31" s="3" t="s">
        <v>196</v>
      </c>
      <c r="H31" s="12" t="s">
        <v>36</v>
      </c>
    </row>
    <row r="32" spans="1:8">
      <c r="A32" s="1">
        <v>29</v>
      </c>
      <c r="B32" s="12" t="s">
        <v>54</v>
      </c>
      <c r="C32" s="12" t="s">
        <v>16</v>
      </c>
      <c r="D32" s="12">
        <v>20</v>
      </c>
      <c r="E32" s="14">
        <v>1606.5</v>
      </c>
      <c r="F32" s="14">
        <v>1606.5</v>
      </c>
      <c r="G32" s="3" t="s">
        <v>196</v>
      </c>
      <c r="H32" s="12" t="s">
        <v>36</v>
      </c>
    </row>
    <row r="33" spans="1:8">
      <c r="A33" s="1">
        <v>30</v>
      </c>
      <c r="B33" s="12" t="s">
        <v>209</v>
      </c>
      <c r="C33" s="12" t="s">
        <v>155</v>
      </c>
      <c r="D33" s="12"/>
      <c r="E33" s="14">
        <v>499.97</v>
      </c>
      <c r="F33" s="14">
        <v>499.97</v>
      </c>
      <c r="G33" s="3" t="s">
        <v>196</v>
      </c>
      <c r="H33" s="12" t="s">
        <v>36</v>
      </c>
    </row>
    <row r="34" spans="1:8">
      <c r="A34" s="1">
        <v>31</v>
      </c>
      <c r="B34" s="12" t="s">
        <v>210</v>
      </c>
      <c r="C34" s="12" t="s">
        <v>16</v>
      </c>
      <c r="D34" s="12">
        <v>1</v>
      </c>
      <c r="E34" s="14">
        <v>2829</v>
      </c>
      <c r="F34" s="14">
        <v>2829</v>
      </c>
      <c r="G34" s="3" t="s">
        <v>196</v>
      </c>
      <c r="H34" s="12" t="s">
        <v>36</v>
      </c>
    </row>
    <row r="35" spans="1:8">
      <c r="A35" s="1">
        <v>32</v>
      </c>
      <c r="B35" s="12" t="s">
        <v>11</v>
      </c>
      <c r="C35" s="12" t="s">
        <v>155</v>
      </c>
      <c r="D35" s="12"/>
      <c r="E35" s="14">
        <v>1050498.74</v>
      </c>
      <c r="F35" s="14">
        <v>1050498.74</v>
      </c>
      <c r="G35" s="3" t="s">
        <v>196</v>
      </c>
      <c r="H35" s="12" t="s">
        <v>49</v>
      </c>
    </row>
    <row r="36" spans="1:8">
      <c r="A36" s="1">
        <v>33</v>
      </c>
      <c r="B36" s="12" t="s">
        <v>147</v>
      </c>
      <c r="C36" s="12" t="s">
        <v>16</v>
      </c>
      <c r="D36" s="12">
        <v>1</v>
      </c>
      <c r="E36" s="14">
        <v>3432</v>
      </c>
      <c r="F36" s="14">
        <v>3432</v>
      </c>
      <c r="G36" s="3" t="s">
        <v>196</v>
      </c>
      <c r="H36" s="12" t="s">
        <v>89</v>
      </c>
    </row>
    <row r="37" spans="1:8">
      <c r="A37" s="1">
        <v>34</v>
      </c>
      <c r="B37" s="12" t="s">
        <v>29</v>
      </c>
      <c r="C37" s="12" t="s">
        <v>18</v>
      </c>
      <c r="D37" s="12">
        <v>1</v>
      </c>
      <c r="E37" s="14">
        <v>184.44</v>
      </c>
      <c r="F37" s="14">
        <v>184.44</v>
      </c>
      <c r="G37" s="3" t="s">
        <v>196</v>
      </c>
      <c r="H37" s="12" t="s">
        <v>89</v>
      </c>
    </row>
    <row r="38" spans="1:8">
      <c r="A38" s="1">
        <v>35</v>
      </c>
      <c r="B38" s="12" t="s">
        <v>211</v>
      </c>
      <c r="C38" s="12" t="s">
        <v>16</v>
      </c>
      <c r="D38" s="12">
        <v>3</v>
      </c>
      <c r="E38" s="14">
        <v>15862.96</v>
      </c>
      <c r="F38" s="14">
        <v>15862.96</v>
      </c>
      <c r="G38" s="3" t="s">
        <v>196</v>
      </c>
      <c r="H38" s="12" t="s">
        <v>38</v>
      </c>
    </row>
    <row r="39" spans="1:8">
      <c r="A39" s="1">
        <v>36</v>
      </c>
      <c r="B39" s="12" t="s">
        <v>212</v>
      </c>
      <c r="C39" s="12" t="s">
        <v>18</v>
      </c>
      <c r="D39" s="12">
        <v>5</v>
      </c>
      <c r="E39" s="14">
        <v>59981.8</v>
      </c>
      <c r="F39" s="14">
        <v>59981.8</v>
      </c>
      <c r="G39" s="3" t="s">
        <v>196</v>
      </c>
      <c r="H39" s="12" t="s">
        <v>38</v>
      </c>
    </row>
    <row r="40" spans="1:8">
      <c r="A40" s="1">
        <v>37</v>
      </c>
      <c r="B40" s="12" t="s">
        <v>29</v>
      </c>
      <c r="C40" s="12" t="s">
        <v>18</v>
      </c>
      <c r="D40" s="12">
        <v>10</v>
      </c>
      <c r="E40" s="14">
        <v>1549.99</v>
      </c>
      <c r="F40" s="14">
        <v>1549.99</v>
      </c>
      <c r="G40" s="3" t="s">
        <v>196</v>
      </c>
      <c r="H40" s="12" t="s">
        <v>105</v>
      </c>
    </row>
    <row r="41" spans="1:8">
      <c r="A41" s="1">
        <v>38</v>
      </c>
      <c r="B41" s="12" t="s">
        <v>51</v>
      </c>
      <c r="C41" s="12" t="s">
        <v>18</v>
      </c>
      <c r="D41" s="12">
        <v>82</v>
      </c>
      <c r="E41" s="14">
        <v>6762</v>
      </c>
      <c r="F41" s="14">
        <v>6762</v>
      </c>
      <c r="G41" s="3" t="s">
        <v>196</v>
      </c>
      <c r="H41" s="12" t="s">
        <v>40</v>
      </c>
    </row>
    <row r="42" spans="1:8">
      <c r="A42" s="1">
        <v>39</v>
      </c>
      <c r="B42" s="12" t="s">
        <v>39</v>
      </c>
      <c r="C42" s="12" t="s">
        <v>16</v>
      </c>
      <c r="D42" s="12">
        <v>1</v>
      </c>
      <c r="E42" s="14">
        <v>3837.28</v>
      </c>
      <c r="F42" s="14">
        <v>3837.28</v>
      </c>
      <c r="G42" s="3" t="s">
        <v>196</v>
      </c>
      <c r="H42" s="12" t="s">
        <v>40</v>
      </c>
    </row>
    <row r="43" spans="1:8" ht="30">
      <c r="A43" s="1">
        <v>40</v>
      </c>
      <c r="B43" s="12" t="s">
        <v>213</v>
      </c>
      <c r="C43" s="12" t="s">
        <v>16</v>
      </c>
      <c r="D43" s="12">
        <v>2</v>
      </c>
      <c r="E43" s="14">
        <v>3529.78</v>
      </c>
      <c r="F43" s="14">
        <v>3529.78</v>
      </c>
      <c r="G43" s="3" t="s">
        <v>196</v>
      </c>
      <c r="H43" s="12" t="s">
        <v>40</v>
      </c>
    </row>
    <row r="44" spans="1:8">
      <c r="A44" s="1">
        <v>41</v>
      </c>
      <c r="B44" s="12" t="s">
        <v>29</v>
      </c>
      <c r="C44" s="12" t="s">
        <v>18</v>
      </c>
      <c r="D44" s="12">
        <v>1</v>
      </c>
      <c r="E44" s="14">
        <v>1950</v>
      </c>
      <c r="F44" s="14">
        <v>1950</v>
      </c>
      <c r="G44" s="3" t="s">
        <v>196</v>
      </c>
      <c r="H44" s="12" t="s">
        <v>183</v>
      </c>
    </row>
    <row r="45" spans="1:8">
      <c r="A45" s="1">
        <v>42</v>
      </c>
      <c r="B45" s="12" t="s">
        <v>214</v>
      </c>
      <c r="C45" s="12" t="s">
        <v>164</v>
      </c>
      <c r="D45" s="12">
        <v>2</v>
      </c>
      <c r="E45" s="14">
        <v>5338.8</v>
      </c>
      <c r="F45" s="14">
        <v>5338.8</v>
      </c>
      <c r="G45" s="3" t="s">
        <v>196</v>
      </c>
      <c r="H45" s="12" t="s">
        <v>42</v>
      </c>
    </row>
    <row r="46" spans="1:8" ht="30">
      <c r="A46" s="1">
        <v>43</v>
      </c>
      <c r="B46" s="12" t="s">
        <v>215</v>
      </c>
      <c r="C46" s="12" t="s">
        <v>18</v>
      </c>
      <c r="D46" s="12">
        <v>16</v>
      </c>
      <c r="E46" s="14">
        <v>4640</v>
      </c>
      <c r="F46" s="14">
        <v>4640</v>
      </c>
      <c r="G46" s="3" t="s">
        <v>196</v>
      </c>
      <c r="H46" s="12" t="s">
        <v>42</v>
      </c>
    </row>
    <row r="47" spans="1:8">
      <c r="A47" s="1">
        <v>44</v>
      </c>
      <c r="B47" s="12" t="s">
        <v>13</v>
      </c>
      <c r="C47" s="12" t="s">
        <v>18</v>
      </c>
      <c r="D47" s="12">
        <v>77</v>
      </c>
      <c r="E47" s="14">
        <v>4723.01</v>
      </c>
      <c r="F47" s="14">
        <v>4723.01</v>
      </c>
      <c r="G47" s="3" t="s">
        <v>196</v>
      </c>
      <c r="H47" s="12" t="s">
        <v>53</v>
      </c>
    </row>
    <row r="48" spans="1:8">
      <c r="A48" s="1">
        <v>45</v>
      </c>
      <c r="B48" s="12" t="s">
        <v>29</v>
      </c>
      <c r="C48" s="12" t="s">
        <v>18</v>
      </c>
      <c r="D48" s="12">
        <v>101</v>
      </c>
      <c r="E48" s="14">
        <v>25555.18</v>
      </c>
      <c r="F48" s="14">
        <v>25555.18</v>
      </c>
      <c r="G48" s="3" t="s">
        <v>196</v>
      </c>
      <c r="H48" s="12" t="s">
        <v>53</v>
      </c>
    </row>
    <row r="49" spans="1:8">
      <c r="A49" s="1">
        <v>46</v>
      </c>
      <c r="B49" s="12" t="s">
        <v>216</v>
      </c>
      <c r="C49" s="12" t="s">
        <v>16</v>
      </c>
      <c r="D49" s="12">
        <v>1</v>
      </c>
      <c r="E49" s="14">
        <v>1996.65</v>
      </c>
      <c r="F49" s="14">
        <v>1996.65</v>
      </c>
      <c r="G49" s="3" t="s">
        <v>196</v>
      </c>
      <c r="H49" s="12" t="s">
        <v>53</v>
      </c>
    </row>
    <row r="50" spans="1:8">
      <c r="A50" s="1">
        <v>47</v>
      </c>
      <c r="B50" s="12" t="s">
        <v>15</v>
      </c>
      <c r="C50" s="12" t="s">
        <v>16</v>
      </c>
      <c r="D50" s="12">
        <v>1</v>
      </c>
      <c r="E50" s="14">
        <v>1508</v>
      </c>
      <c r="F50" s="14">
        <v>1508</v>
      </c>
      <c r="G50" s="3" t="s">
        <v>196</v>
      </c>
      <c r="H50" s="12" t="s">
        <v>53</v>
      </c>
    </row>
    <row r="51" spans="1:8">
      <c r="A51" s="1">
        <v>48</v>
      </c>
      <c r="B51" s="12" t="s">
        <v>51</v>
      </c>
      <c r="C51" s="12" t="s">
        <v>18</v>
      </c>
      <c r="D51" s="12">
        <v>1</v>
      </c>
      <c r="E51" s="14">
        <v>100</v>
      </c>
      <c r="F51" s="14">
        <v>100</v>
      </c>
      <c r="G51" s="3" t="s">
        <v>196</v>
      </c>
      <c r="H51" s="12" t="s">
        <v>53</v>
      </c>
    </row>
    <row r="52" spans="1:8">
      <c r="A52" s="1">
        <v>49</v>
      </c>
      <c r="B52" s="12" t="s">
        <v>41</v>
      </c>
      <c r="C52" s="12" t="s">
        <v>18</v>
      </c>
      <c r="D52" s="12">
        <v>1</v>
      </c>
      <c r="E52" s="14">
        <v>37120</v>
      </c>
      <c r="F52" s="14">
        <v>37120</v>
      </c>
      <c r="G52" s="3" t="s">
        <v>196</v>
      </c>
      <c r="H52" s="12" t="s">
        <v>53</v>
      </c>
    </row>
    <row r="53" spans="1:8">
      <c r="A53" s="1">
        <v>50</v>
      </c>
      <c r="B53" s="12" t="s">
        <v>217</v>
      </c>
      <c r="C53" s="12" t="s">
        <v>155</v>
      </c>
      <c r="D53" s="4"/>
      <c r="E53" s="14">
        <v>7020</v>
      </c>
      <c r="F53" s="14">
        <v>7020</v>
      </c>
      <c r="G53" s="3" t="s">
        <v>196</v>
      </c>
      <c r="H53" s="12" t="s">
        <v>53</v>
      </c>
    </row>
    <row r="54" spans="1:8">
      <c r="A54" s="1">
        <v>51</v>
      </c>
      <c r="B54" s="12" t="s">
        <v>205</v>
      </c>
      <c r="C54" s="12" t="s">
        <v>18</v>
      </c>
      <c r="D54" s="12">
        <v>16</v>
      </c>
      <c r="E54" s="14">
        <v>24766</v>
      </c>
      <c r="F54" s="14">
        <v>24766</v>
      </c>
      <c r="G54" s="3" t="s">
        <v>196</v>
      </c>
      <c r="H54" s="12" t="s">
        <v>53</v>
      </c>
    </row>
    <row r="55" spans="1:8">
      <c r="A55" s="1">
        <v>52</v>
      </c>
      <c r="B55" s="12" t="s">
        <v>54</v>
      </c>
      <c r="C55" s="12" t="s">
        <v>18</v>
      </c>
      <c r="D55" s="12">
        <v>68</v>
      </c>
      <c r="E55" s="14">
        <v>4600.7700000000004</v>
      </c>
      <c r="F55" s="14">
        <v>4600.7700000000004</v>
      </c>
      <c r="G55" s="3" t="s">
        <v>196</v>
      </c>
      <c r="H55" s="12" t="s">
        <v>55</v>
      </c>
    </row>
    <row r="56" spans="1:8">
      <c r="A56" s="1">
        <v>53</v>
      </c>
      <c r="B56" s="12" t="s">
        <v>151</v>
      </c>
      <c r="C56" s="12" t="s">
        <v>18</v>
      </c>
      <c r="D56" s="12">
        <v>475</v>
      </c>
      <c r="E56" s="14">
        <v>27344.89</v>
      </c>
      <c r="F56" s="14">
        <v>27344.89</v>
      </c>
      <c r="G56" s="3" t="s">
        <v>196</v>
      </c>
      <c r="H56" s="12" t="s">
        <v>55</v>
      </c>
    </row>
    <row r="57" spans="1:8">
      <c r="A57" s="1">
        <v>54</v>
      </c>
      <c r="B57" s="12" t="s">
        <v>218</v>
      </c>
      <c r="C57" s="12" t="s">
        <v>16</v>
      </c>
      <c r="D57" s="12">
        <v>2</v>
      </c>
      <c r="E57" s="14">
        <v>17400</v>
      </c>
      <c r="F57" s="14">
        <v>17400</v>
      </c>
      <c r="G57" s="3" t="s">
        <v>196</v>
      </c>
      <c r="H57" s="12" t="s">
        <v>56</v>
      </c>
    </row>
    <row r="58" spans="1:8">
      <c r="A58" s="1">
        <v>55</v>
      </c>
      <c r="B58" s="12" t="s">
        <v>198</v>
      </c>
      <c r="C58" s="12" t="s">
        <v>16</v>
      </c>
      <c r="D58" s="12">
        <v>2</v>
      </c>
      <c r="E58" s="14">
        <v>9976</v>
      </c>
      <c r="F58" s="14">
        <v>9976</v>
      </c>
      <c r="G58" s="3" t="s">
        <v>196</v>
      </c>
      <c r="H58" s="12" t="s">
        <v>219</v>
      </c>
    </row>
    <row r="59" spans="1:8">
      <c r="A59" s="1">
        <v>56</v>
      </c>
      <c r="B59" s="12" t="s">
        <v>29</v>
      </c>
      <c r="C59" s="12" t="s">
        <v>18</v>
      </c>
      <c r="D59" s="12">
        <v>32</v>
      </c>
      <c r="E59" s="14">
        <v>6652.6</v>
      </c>
      <c r="F59" s="14">
        <v>6652.6</v>
      </c>
      <c r="G59" s="3" t="s">
        <v>196</v>
      </c>
      <c r="H59" s="12" t="s">
        <v>44</v>
      </c>
    </row>
    <row r="60" spans="1:8">
      <c r="A60" s="1">
        <v>57</v>
      </c>
      <c r="B60" s="12" t="s">
        <v>13</v>
      </c>
      <c r="C60" s="12" t="s">
        <v>18</v>
      </c>
      <c r="D60" s="12">
        <v>6</v>
      </c>
      <c r="E60" s="14">
        <v>1044.06</v>
      </c>
      <c r="F60" s="14">
        <v>1044.06</v>
      </c>
      <c r="G60" s="3" t="s">
        <v>196</v>
      </c>
      <c r="H60" s="12" t="s">
        <v>44</v>
      </c>
    </row>
    <row r="61" spans="1:8">
      <c r="A61" s="1">
        <v>58</v>
      </c>
      <c r="B61" s="12" t="s">
        <v>220</v>
      </c>
      <c r="C61" s="12" t="s">
        <v>16</v>
      </c>
      <c r="D61" s="12">
        <v>2</v>
      </c>
      <c r="E61" s="14">
        <v>6147.44</v>
      </c>
      <c r="F61" s="14">
        <v>6147.44</v>
      </c>
      <c r="G61" s="3" t="s">
        <v>196</v>
      </c>
      <c r="H61" s="12" t="s">
        <v>44</v>
      </c>
    </row>
    <row r="62" spans="1:8">
      <c r="A62" s="1">
        <v>59</v>
      </c>
      <c r="B62" s="12" t="s">
        <v>221</v>
      </c>
      <c r="C62" s="12" t="s">
        <v>164</v>
      </c>
      <c r="D62" s="12">
        <v>2</v>
      </c>
      <c r="E62" s="14">
        <v>1240.02</v>
      </c>
      <c r="F62" s="14">
        <v>1240.02</v>
      </c>
      <c r="G62" s="3" t="s">
        <v>196</v>
      </c>
      <c r="H62" s="12" t="s">
        <v>44</v>
      </c>
    </row>
    <row r="63" spans="1:8">
      <c r="A63" s="1">
        <v>60</v>
      </c>
      <c r="B63" s="12" t="s">
        <v>54</v>
      </c>
      <c r="C63" s="12" t="s">
        <v>18</v>
      </c>
      <c r="D63" s="12">
        <v>31</v>
      </c>
      <c r="E63" s="4">
        <v>4329.49</v>
      </c>
      <c r="F63" s="14">
        <v>4329.49</v>
      </c>
      <c r="G63" s="3" t="s">
        <v>196</v>
      </c>
      <c r="H63" s="12" t="s">
        <v>44</v>
      </c>
    </row>
    <row r="64" spans="1:8">
      <c r="A64" s="1">
        <v>61</v>
      </c>
      <c r="B64" s="12" t="s">
        <v>57</v>
      </c>
      <c r="C64" s="12" t="s">
        <v>164</v>
      </c>
      <c r="D64" s="12">
        <v>3</v>
      </c>
      <c r="E64" s="14">
        <v>80222.95</v>
      </c>
      <c r="F64" s="14">
        <v>80222.95</v>
      </c>
      <c r="G64" s="3" t="s">
        <v>196</v>
      </c>
      <c r="H64" s="12" t="s">
        <v>44</v>
      </c>
    </row>
    <row r="65" spans="1:8">
      <c r="A65" s="1">
        <v>62</v>
      </c>
      <c r="B65" s="12" t="s">
        <v>198</v>
      </c>
      <c r="C65" s="12" t="s">
        <v>16</v>
      </c>
      <c r="D65" s="12">
        <v>1</v>
      </c>
      <c r="E65" s="14">
        <v>4872</v>
      </c>
      <c r="F65" s="14">
        <v>4872</v>
      </c>
      <c r="G65" s="3" t="s">
        <v>196</v>
      </c>
      <c r="H65" s="12" t="s">
        <v>222</v>
      </c>
    </row>
    <row r="66" spans="1:8">
      <c r="A66" s="1">
        <v>63</v>
      </c>
      <c r="B66" s="12" t="s">
        <v>29</v>
      </c>
      <c r="C66" s="12" t="s">
        <v>157</v>
      </c>
      <c r="D66" s="12">
        <v>30</v>
      </c>
      <c r="E66" s="14">
        <v>850</v>
      </c>
      <c r="F66" s="14">
        <v>850</v>
      </c>
      <c r="G66" s="3" t="s">
        <v>196</v>
      </c>
      <c r="H66" s="12" t="s">
        <v>58</v>
      </c>
    </row>
    <row r="67" spans="1:8" ht="30">
      <c r="A67" s="1">
        <v>64</v>
      </c>
      <c r="B67" s="12" t="s">
        <v>223</v>
      </c>
      <c r="C67" s="12" t="s">
        <v>16</v>
      </c>
      <c r="D67" s="12">
        <v>12</v>
      </c>
      <c r="E67" s="14">
        <v>36366</v>
      </c>
      <c r="F67" s="14">
        <v>36366</v>
      </c>
      <c r="G67" s="3" t="s">
        <v>196</v>
      </c>
      <c r="H67" s="12" t="s">
        <v>58</v>
      </c>
    </row>
    <row r="68" spans="1:8">
      <c r="A68" s="1">
        <v>65</v>
      </c>
      <c r="B68" s="12" t="s">
        <v>90</v>
      </c>
      <c r="C68" s="12" t="s">
        <v>18</v>
      </c>
      <c r="D68" s="12">
        <v>4</v>
      </c>
      <c r="E68" s="14">
        <v>19000</v>
      </c>
      <c r="F68" s="14">
        <v>19000</v>
      </c>
      <c r="G68" s="3" t="s">
        <v>196</v>
      </c>
      <c r="H68" s="12" t="s">
        <v>58</v>
      </c>
    </row>
    <row r="69" spans="1:8">
      <c r="A69" s="1">
        <v>66</v>
      </c>
      <c r="B69" s="4" t="s">
        <v>32</v>
      </c>
      <c r="C69" s="12" t="s">
        <v>16</v>
      </c>
      <c r="D69" s="12">
        <v>10</v>
      </c>
      <c r="E69" s="14">
        <v>214017.3</v>
      </c>
      <c r="F69" s="14">
        <v>214017.3</v>
      </c>
      <c r="G69" s="3" t="s">
        <v>196</v>
      </c>
      <c r="H69" s="12" t="s">
        <v>58</v>
      </c>
    </row>
    <row r="70" spans="1:8">
      <c r="A70" s="1">
        <v>67</v>
      </c>
      <c r="B70" s="12" t="s">
        <v>220</v>
      </c>
      <c r="C70" s="12" t="s">
        <v>16</v>
      </c>
      <c r="D70" s="12">
        <v>1</v>
      </c>
      <c r="E70" s="14">
        <v>3936.87</v>
      </c>
      <c r="F70" s="14">
        <v>3936.87</v>
      </c>
      <c r="G70" s="3" t="s">
        <v>196</v>
      </c>
      <c r="H70" s="12" t="s">
        <v>61</v>
      </c>
    </row>
    <row r="71" spans="1:8">
      <c r="A71" s="1">
        <v>68</v>
      </c>
      <c r="B71" s="4" t="s">
        <v>208</v>
      </c>
      <c r="C71" s="12" t="s">
        <v>16</v>
      </c>
      <c r="D71" s="12">
        <v>2</v>
      </c>
      <c r="E71" s="14">
        <v>29999.200000000001</v>
      </c>
      <c r="F71" s="14">
        <v>29999.200000000001</v>
      </c>
      <c r="G71" s="3" t="s">
        <v>196</v>
      </c>
      <c r="H71" s="12" t="s">
        <v>224</v>
      </c>
    </row>
    <row r="72" spans="1:8">
      <c r="A72" s="1">
        <v>69</v>
      </c>
      <c r="B72" s="4" t="s">
        <v>198</v>
      </c>
      <c r="C72" s="12" t="s">
        <v>16</v>
      </c>
      <c r="D72" s="12">
        <v>1</v>
      </c>
      <c r="E72" s="14">
        <v>4176</v>
      </c>
      <c r="F72" s="14">
        <v>4176</v>
      </c>
      <c r="G72" s="3" t="s">
        <v>196</v>
      </c>
      <c r="H72" s="12" t="s">
        <v>225</v>
      </c>
    </row>
    <row r="73" spans="1:8">
      <c r="A73" s="1">
        <v>70</v>
      </c>
      <c r="B73" s="4" t="s">
        <v>29</v>
      </c>
      <c r="C73" s="12" t="s">
        <v>18</v>
      </c>
      <c r="D73" s="12">
        <v>4</v>
      </c>
      <c r="E73" s="14">
        <v>826.2</v>
      </c>
      <c r="F73" s="14">
        <v>826.2</v>
      </c>
      <c r="G73" s="3" t="s">
        <v>196</v>
      </c>
      <c r="H73" s="12" t="s">
        <v>47</v>
      </c>
    </row>
    <row r="74" spans="1:8">
      <c r="A74" s="1">
        <v>71</v>
      </c>
      <c r="B74" s="4" t="s">
        <v>226</v>
      </c>
      <c r="C74" s="12" t="s">
        <v>164</v>
      </c>
      <c r="D74" s="12">
        <v>1</v>
      </c>
      <c r="E74" s="14">
        <v>7163.08</v>
      </c>
      <c r="F74" s="14">
        <v>7163.08</v>
      </c>
      <c r="G74" s="3" t="s">
        <v>196</v>
      </c>
      <c r="H74" s="12" t="s">
        <v>47</v>
      </c>
    </row>
    <row r="75" spans="1:8">
      <c r="A75" s="1">
        <v>72</v>
      </c>
      <c r="B75" s="4" t="s">
        <v>221</v>
      </c>
      <c r="C75" s="12" t="s">
        <v>164</v>
      </c>
      <c r="D75" s="12">
        <v>1</v>
      </c>
      <c r="E75" s="14">
        <v>16967.009999999998</v>
      </c>
      <c r="F75" s="14">
        <v>16967.009999999998</v>
      </c>
      <c r="G75" s="3" t="s">
        <v>196</v>
      </c>
      <c r="H75" s="12" t="s">
        <v>47</v>
      </c>
    </row>
    <row r="76" spans="1:8">
      <c r="A76" s="1">
        <v>73</v>
      </c>
      <c r="B76" s="4" t="s">
        <v>227</v>
      </c>
      <c r="C76" s="12" t="s">
        <v>18</v>
      </c>
      <c r="D76" s="12">
        <v>37</v>
      </c>
      <c r="E76" s="14">
        <v>1665</v>
      </c>
      <c r="F76" s="14">
        <v>1665</v>
      </c>
      <c r="G76" s="3" t="s">
        <v>196</v>
      </c>
      <c r="H76" s="12" t="s">
        <v>47</v>
      </c>
    </row>
    <row r="77" spans="1:8" ht="30">
      <c r="A77" s="1">
        <v>74</v>
      </c>
      <c r="B77" s="4" t="s">
        <v>228</v>
      </c>
      <c r="C77" s="12" t="s">
        <v>164</v>
      </c>
      <c r="D77" s="12">
        <v>1</v>
      </c>
      <c r="E77" s="14">
        <v>850516.32</v>
      </c>
      <c r="F77" s="14">
        <v>850516.32</v>
      </c>
      <c r="G77" s="3" t="s">
        <v>196</v>
      </c>
      <c r="H77" s="12" t="s">
        <v>49</v>
      </c>
    </row>
    <row r="78" spans="1:8" ht="30">
      <c r="A78" s="1">
        <v>75</v>
      </c>
      <c r="B78" s="4" t="s">
        <v>229</v>
      </c>
      <c r="C78" s="12" t="s">
        <v>164</v>
      </c>
      <c r="D78" s="12">
        <v>1</v>
      </c>
      <c r="E78" s="14">
        <v>693712.6</v>
      </c>
      <c r="F78" s="14">
        <v>693712.6</v>
      </c>
      <c r="G78" s="3" t="s">
        <v>196</v>
      </c>
      <c r="H78" s="12" t="s">
        <v>49</v>
      </c>
    </row>
    <row r="79" spans="1:8">
      <c r="A79" s="1">
        <v>76</v>
      </c>
      <c r="B79" s="4" t="s">
        <v>220</v>
      </c>
      <c r="C79" s="12" t="s">
        <v>16</v>
      </c>
      <c r="D79" s="12">
        <v>1</v>
      </c>
      <c r="E79" s="14">
        <v>3311.24</v>
      </c>
      <c r="F79" s="14">
        <v>3311.24</v>
      </c>
      <c r="G79" s="3" t="s">
        <v>196</v>
      </c>
      <c r="H79" s="12" t="s">
        <v>49</v>
      </c>
    </row>
    <row r="80" spans="1:8">
      <c r="B80" s="4"/>
      <c r="C80" s="12"/>
      <c r="D80" s="4"/>
      <c r="E80" s="14"/>
      <c r="F80" s="14"/>
      <c r="G80" s="3"/>
      <c r="H80" s="12"/>
    </row>
    <row r="81" spans="4:6">
      <c r="D81" s="43" t="s">
        <v>232</v>
      </c>
      <c r="E81" s="44">
        <f>SUM(E4:E80)</f>
        <v>4950308.6399999997</v>
      </c>
      <c r="F81" s="44">
        <f>SUM(F4:F80)</f>
        <v>4950308.6399999997</v>
      </c>
    </row>
  </sheetData>
  <mergeCells count="1">
    <mergeCell ref="A1:H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17" workbookViewId="0">
      <selection activeCell="B31" sqref="B31"/>
    </sheetView>
  </sheetViews>
  <sheetFormatPr baseColWidth="10" defaultRowHeight="15"/>
  <cols>
    <col min="2" max="2" width="23.44140625" customWidth="1"/>
    <col min="3" max="3" width="13.33203125" customWidth="1"/>
    <col min="4" max="4" width="11" customWidth="1"/>
    <col min="5" max="5" width="13" customWidth="1"/>
    <col min="6" max="6" width="13.109375" customWidth="1"/>
    <col min="7" max="7" width="17.6640625" customWidth="1"/>
    <col min="8" max="8" width="31.77734375" customWidth="1"/>
  </cols>
  <sheetData>
    <row r="1" spans="1:8" ht="41.1" customHeight="1">
      <c r="A1" s="19" t="s">
        <v>20</v>
      </c>
      <c r="B1" s="19"/>
      <c r="C1" s="19"/>
      <c r="D1" s="19"/>
      <c r="E1" s="19"/>
      <c r="F1" s="19"/>
      <c r="G1" s="19"/>
      <c r="H1" s="19"/>
    </row>
    <row r="2" spans="1:8" ht="41.1" customHeight="1">
      <c r="A2" s="19"/>
      <c r="B2" s="19"/>
      <c r="C2" s="19"/>
      <c r="D2" s="19"/>
      <c r="E2" s="19"/>
      <c r="F2" s="19"/>
      <c r="G2" s="19"/>
      <c r="H2" s="19"/>
    </row>
    <row r="3" spans="1:8" ht="31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s="1">
        <v>1</v>
      </c>
      <c r="B4" s="47" t="s">
        <v>233</v>
      </c>
      <c r="C4" s="48" t="s">
        <v>18</v>
      </c>
      <c r="D4" s="49">
        <v>450</v>
      </c>
      <c r="E4" s="50">
        <v>180000</v>
      </c>
      <c r="F4" s="50">
        <v>180000</v>
      </c>
      <c r="G4" s="5" t="s">
        <v>245</v>
      </c>
      <c r="H4" s="47" t="s">
        <v>246</v>
      </c>
    </row>
    <row r="5" spans="1:8">
      <c r="A5" s="1">
        <v>2</v>
      </c>
      <c r="B5" s="47" t="s">
        <v>13</v>
      </c>
      <c r="C5" s="48" t="s">
        <v>18</v>
      </c>
      <c r="D5" s="48">
        <v>25</v>
      </c>
      <c r="E5" s="51">
        <v>45000</v>
      </c>
      <c r="F5" s="51">
        <v>45000</v>
      </c>
      <c r="G5" s="5" t="s">
        <v>245</v>
      </c>
      <c r="H5" s="47" t="s">
        <v>247</v>
      </c>
    </row>
    <row r="6" spans="1:8">
      <c r="A6" s="1">
        <v>3</v>
      </c>
      <c r="B6" s="47" t="s">
        <v>233</v>
      </c>
      <c r="C6" s="48" t="s">
        <v>18</v>
      </c>
      <c r="D6" s="48">
        <v>150</v>
      </c>
      <c r="E6" s="51">
        <v>52500</v>
      </c>
      <c r="F6" s="51">
        <v>52500</v>
      </c>
      <c r="G6" s="5" t="s">
        <v>245</v>
      </c>
      <c r="H6" s="47" t="s">
        <v>35</v>
      </c>
    </row>
    <row r="7" spans="1:8">
      <c r="A7" s="1">
        <v>4</v>
      </c>
      <c r="B7" s="47" t="s">
        <v>233</v>
      </c>
      <c r="C7" s="48" t="s">
        <v>18</v>
      </c>
      <c r="D7" s="48">
        <v>250</v>
      </c>
      <c r="E7" s="51">
        <v>87500</v>
      </c>
      <c r="F7" s="51">
        <v>87500</v>
      </c>
      <c r="G7" s="5" t="s">
        <v>245</v>
      </c>
      <c r="H7" s="47" t="s">
        <v>53</v>
      </c>
    </row>
    <row r="8" spans="1:8">
      <c r="A8" s="1">
        <v>5</v>
      </c>
      <c r="B8" s="47" t="s">
        <v>233</v>
      </c>
      <c r="C8" s="48" t="s">
        <v>18</v>
      </c>
      <c r="D8" s="48">
        <v>70</v>
      </c>
      <c r="E8" s="51">
        <v>28000</v>
      </c>
      <c r="F8" s="51">
        <v>28000</v>
      </c>
      <c r="G8" s="5" t="s">
        <v>245</v>
      </c>
      <c r="H8" s="47" t="s">
        <v>28</v>
      </c>
    </row>
    <row r="9" spans="1:8">
      <c r="A9" s="1">
        <v>6</v>
      </c>
      <c r="B9" s="47" t="s">
        <v>233</v>
      </c>
      <c r="C9" s="48" t="s">
        <v>18</v>
      </c>
      <c r="D9" s="48">
        <v>100</v>
      </c>
      <c r="E9" s="51">
        <v>45000</v>
      </c>
      <c r="F9" s="51">
        <v>45000</v>
      </c>
      <c r="G9" s="5" t="s">
        <v>245</v>
      </c>
      <c r="H9" s="47" t="s">
        <v>248</v>
      </c>
    </row>
    <row r="10" spans="1:8">
      <c r="A10" s="1">
        <v>7</v>
      </c>
      <c r="B10" s="47" t="s">
        <v>13</v>
      </c>
      <c r="C10" s="48" t="s">
        <v>18</v>
      </c>
      <c r="D10" s="48">
        <v>15</v>
      </c>
      <c r="E10" s="51">
        <v>37500</v>
      </c>
      <c r="F10" s="51">
        <v>37500</v>
      </c>
      <c r="G10" s="5" t="s">
        <v>245</v>
      </c>
      <c r="H10" s="47" t="s">
        <v>249</v>
      </c>
    </row>
    <row r="11" spans="1:8">
      <c r="A11" s="1">
        <v>8</v>
      </c>
      <c r="B11" s="47" t="s">
        <v>13</v>
      </c>
      <c r="C11" s="48" t="s">
        <v>18</v>
      </c>
      <c r="D11" s="48">
        <v>8</v>
      </c>
      <c r="E11" s="51">
        <v>24000</v>
      </c>
      <c r="F11" s="51">
        <v>24000</v>
      </c>
      <c r="G11" s="5" t="s">
        <v>245</v>
      </c>
      <c r="H11" s="47" t="s">
        <v>250</v>
      </c>
    </row>
    <row r="12" spans="1:8">
      <c r="A12" s="1">
        <v>9</v>
      </c>
      <c r="B12" s="47" t="s">
        <v>13</v>
      </c>
      <c r="C12" s="48" t="s">
        <v>18</v>
      </c>
      <c r="D12" s="48">
        <v>10</v>
      </c>
      <c r="E12" s="51">
        <v>20000</v>
      </c>
      <c r="F12" s="51">
        <v>20000</v>
      </c>
      <c r="G12" s="5" t="s">
        <v>245</v>
      </c>
      <c r="H12" s="47" t="s">
        <v>251</v>
      </c>
    </row>
    <row r="13" spans="1:8">
      <c r="A13" s="1">
        <v>10</v>
      </c>
      <c r="B13" s="47" t="s">
        <v>234</v>
      </c>
      <c r="C13" s="48" t="s">
        <v>9</v>
      </c>
      <c r="D13" s="48">
        <v>5</v>
      </c>
      <c r="E13" s="51">
        <v>125000</v>
      </c>
      <c r="F13" s="51">
        <v>125000</v>
      </c>
      <c r="G13" s="5" t="s">
        <v>245</v>
      </c>
      <c r="H13" s="47" t="s">
        <v>252</v>
      </c>
    </row>
    <row r="14" spans="1:8" ht="15.75">
      <c r="A14" s="31">
        <v>11</v>
      </c>
      <c r="B14" s="47" t="s">
        <v>235</v>
      </c>
      <c r="C14" s="48" t="s">
        <v>18</v>
      </c>
      <c r="D14" s="48">
        <v>60</v>
      </c>
      <c r="E14" s="51">
        <v>30000</v>
      </c>
      <c r="F14" s="51">
        <v>30000</v>
      </c>
      <c r="G14" s="5" t="s">
        <v>245</v>
      </c>
      <c r="H14" s="47" t="s">
        <v>47</v>
      </c>
    </row>
    <row r="15" spans="1:8">
      <c r="A15" s="1">
        <v>12</v>
      </c>
      <c r="B15" s="47" t="s">
        <v>235</v>
      </c>
      <c r="C15" s="48" t="s">
        <v>18</v>
      </c>
      <c r="D15" s="48">
        <v>45</v>
      </c>
      <c r="E15" s="51">
        <v>13500</v>
      </c>
      <c r="F15" s="51">
        <v>13500</v>
      </c>
      <c r="G15" s="5" t="s">
        <v>245</v>
      </c>
      <c r="H15" s="47" t="s">
        <v>69</v>
      </c>
    </row>
    <row r="16" spans="1:8">
      <c r="A16" s="1">
        <v>13</v>
      </c>
      <c r="B16" s="47" t="s">
        <v>235</v>
      </c>
      <c r="C16" s="48" t="s">
        <v>18</v>
      </c>
      <c r="D16" s="48">
        <v>30</v>
      </c>
      <c r="E16" s="51">
        <v>18000</v>
      </c>
      <c r="F16" s="51">
        <v>18000</v>
      </c>
      <c r="G16" s="5" t="s">
        <v>245</v>
      </c>
      <c r="H16" s="47" t="s">
        <v>38</v>
      </c>
    </row>
    <row r="17" spans="1:8">
      <c r="A17" s="1">
        <v>14</v>
      </c>
      <c r="B17" s="47" t="s">
        <v>8</v>
      </c>
      <c r="C17" s="48" t="s">
        <v>9</v>
      </c>
      <c r="D17" s="48">
        <v>5</v>
      </c>
      <c r="E17" s="51">
        <v>15000</v>
      </c>
      <c r="F17" s="51">
        <v>15000</v>
      </c>
      <c r="G17" s="5" t="s">
        <v>245</v>
      </c>
      <c r="H17" s="47" t="s">
        <v>253</v>
      </c>
    </row>
    <row r="18" spans="1:8">
      <c r="A18" s="1">
        <v>15</v>
      </c>
      <c r="B18" s="47" t="s">
        <v>236</v>
      </c>
      <c r="C18" s="48" t="s">
        <v>18</v>
      </c>
      <c r="D18" s="52">
        <v>5000</v>
      </c>
      <c r="E18" s="51">
        <v>20000</v>
      </c>
      <c r="F18" s="51">
        <v>20000</v>
      </c>
      <c r="G18" s="5" t="s">
        <v>245</v>
      </c>
      <c r="H18" s="47" t="s">
        <v>24</v>
      </c>
    </row>
    <row r="19" spans="1:8">
      <c r="A19" s="1">
        <v>16</v>
      </c>
      <c r="B19" s="47" t="s">
        <v>8</v>
      </c>
      <c r="C19" s="48" t="s">
        <v>18</v>
      </c>
      <c r="D19" s="48">
        <v>30</v>
      </c>
      <c r="E19" s="51">
        <v>15000</v>
      </c>
      <c r="F19" s="51">
        <v>15000</v>
      </c>
      <c r="G19" s="5" t="s">
        <v>245</v>
      </c>
      <c r="H19" s="47" t="s">
        <v>22</v>
      </c>
    </row>
    <row r="20" spans="1:8">
      <c r="A20" s="1">
        <v>17</v>
      </c>
      <c r="B20" s="47" t="s">
        <v>11</v>
      </c>
      <c r="C20" s="48" t="s">
        <v>12</v>
      </c>
      <c r="D20" s="52">
        <v>25000</v>
      </c>
      <c r="E20" s="51">
        <v>600000</v>
      </c>
      <c r="F20" s="51">
        <v>600000</v>
      </c>
      <c r="G20" s="5" t="s">
        <v>245</v>
      </c>
      <c r="H20" s="47" t="s">
        <v>49</v>
      </c>
    </row>
    <row r="21" spans="1:8">
      <c r="A21" s="1">
        <v>18</v>
      </c>
      <c r="B21" s="47" t="s">
        <v>237</v>
      </c>
      <c r="C21" s="48" t="s">
        <v>16</v>
      </c>
      <c r="D21" s="48">
        <v>3</v>
      </c>
      <c r="E21" s="51">
        <v>104400</v>
      </c>
      <c r="F21" s="51">
        <v>104400</v>
      </c>
      <c r="G21" s="5" t="s">
        <v>245</v>
      </c>
      <c r="H21" s="47" t="s">
        <v>40</v>
      </c>
    </row>
    <row r="22" spans="1:8">
      <c r="A22" s="1">
        <v>19</v>
      </c>
      <c r="B22" s="47" t="s">
        <v>238</v>
      </c>
      <c r="C22" s="48" t="s">
        <v>16</v>
      </c>
      <c r="D22" s="48">
        <v>1</v>
      </c>
      <c r="E22" s="51">
        <v>45124</v>
      </c>
      <c r="F22" s="51">
        <v>45124</v>
      </c>
      <c r="G22" s="5" t="s">
        <v>245</v>
      </c>
      <c r="H22" s="47" t="s">
        <v>115</v>
      </c>
    </row>
    <row r="23" spans="1:8">
      <c r="A23" s="1">
        <v>20</v>
      </c>
      <c r="B23" s="47" t="s">
        <v>239</v>
      </c>
      <c r="C23" s="48" t="s">
        <v>16</v>
      </c>
      <c r="D23" s="48">
        <v>3</v>
      </c>
      <c r="E23" s="51">
        <v>5700</v>
      </c>
      <c r="F23" s="51">
        <v>5700</v>
      </c>
      <c r="G23" s="5" t="s">
        <v>245</v>
      </c>
      <c r="H23" s="47" t="s">
        <v>254</v>
      </c>
    </row>
    <row r="24" spans="1:8">
      <c r="A24" s="1">
        <v>21</v>
      </c>
      <c r="B24" s="47" t="s">
        <v>240</v>
      </c>
      <c r="C24" s="48" t="s">
        <v>16</v>
      </c>
      <c r="D24" s="48">
        <v>1</v>
      </c>
      <c r="E24" s="51">
        <v>6960</v>
      </c>
      <c r="F24" s="51">
        <v>6960</v>
      </c>
      <c r="G24" s="5" t="s">
        <v>245</v>
      </c>
      <c r="H24" s="47" t="s">
        <v>98</v>
      </c>
    </row>
    <row r="25" spans="1:8" ht="30">
      <c r="A25" s="1">
        <v>22</v>
      </c>
      <c r="B25" s="47" t="s">
        <v>241</v>
      </c>
      <c r="C25" s="48" t="s">
        <v>16</v>
      </c>
      <c r="D25" s="48">
        <v>4</v>
      </c>
      <c r="E25" s="51">
        <v>36000</v>
      </c>
      <c r="F25" s="51">
        <v>36000</v>
      </c>
      <c r="G25" s="5" t="s">
        <v>245</v>
      </c>
      <c r="H25" s="47" t="s">
        <v>255</v>
      </c>
    </row>
    <row r="26" spans="1:8" ht="30">
      <c r="A26" s="1">
        <v>23</v>
      </c>
      <c r="B26" s="47" t="s">
        <v>242</v>
      </c>
      <c r="C26" s="48" t="s">
        <v>16</v>
      </c>
      <c r="D26" s="48">
        <v>2</v>
      </c>
      <c r="E26" s="51">
        <v>18560</v>
      </c>
      <c r="F26" s="51">
        <v>18560</v>
      </c>
      <c r="G26" s="5" t="s">
        <v>245</v>
      </c>
      <c r="H26" s="47" t="s">
        <v>256</v>
      </c>
    </row>
    <row r="27" spans="1:8">
      <c r="A27" s="1">
        <v>24</v>
      </c>
      <c r="B27" s="47" t="s">
        <v>242</v>
      </c>
      <c r="C27" s="48" t="s">
        <v>16</v>
      </c>
      <c r="D27" s="48">
        <v>2</v>
      </c>
      <c r="E27" s="51">
        <v>6000</v>
      </c>
      <c r="F27" s="51">
        <v>6000</v>
      </c>
      <c r="G27" s="5" t="s">
        <v>245</v>
      </c>
      <c r="H27" s="47" t="s">
        <v>71</v>
      </c>
    </row>
    <row r="28" spans="1:8">
      <c r="A28" s="1">
        <v>25</v>
      </c>
      <c r="B28" s="47" t="s">
        <v>235</v>
      </c>
      <c r="C28" s="48" t="s">
        <v>9</v>
      </c>
      <c r="D28" s="48">
        <v>5</v>
      </c>
      <c r="E28" s="51">
        <v>20000</v>
      </c>
      <c r="F28" s="51">
        <v>20000</v>
      </c>
      <c r="G28" s="5" t="s">
        <v>245</v>
      </c>
      <c r="H28" s="47" t="s">
        <v>56</v>
      </c>
    </row>
    <row r="29" spans="1:8">
      <c r="A29" s="1">
        <v>26</v>
      </c>
      <c r="B29" s="47" t="s">
        <v>243</v>
      </c>
      <c r="C29" s="48" t="s">
        <v>9</v>
      </c>
      <c r="D29" s="48">
        <v>3</v>
      </c>
      <c r="E29" s="51">
        <v>24000</v>
      </c>
      <c r="F29" s="51">
        <v>24000</v>
      </c>
      <c r="G29" s="5" t="s">
        <v>245</v>
      </c>
      <c r="H29" s="47" t="s">
        <v>62</v>
      </c>
    </row>
    <row r="30" spans="1:8">
      <c r="A30" s="1">
        <v>27</v>
      </c>
      <c r="B30" s="47" t="s">
        <v>233</v>
      </c>
      <c r="C30" s="48" t="s">
        <v>18</v>
      </c>
      <c r="D30" s="48">
        <v>20</v>
      </c>
      <c r="E30" s="51">
        <v>8000</v>
      </c>
      <c r="F30" s="51">
        <v>8000</v>
      </c>
      <c r="G30" s="5" t="s">
        <v>245</v>
      </c>
      <c r="H30" s="47" t="s">
        <v>257</v>
      </c>
    </row>
    <row r="31" spans="1:8">
      <c r="A31" s="1">
        <v>28</v>
      </c>
      <c r="B31" s="47" t="s">
        <v>8</v>
      </c>
      <c r="C31" s="48" t="s">
        <v>18</v>
      </c>
      <c r="D31" s="48">
        <v>20</v>
      </c>
      <c r="E31" s="51">
        <v>8000</v>
      </c>
      <c r="F31" s="51">
        <v>8000</v>
      </c>
      <c r="G31" s="5" t="s">
        <v>245</v>
      </c>
      <c r="H31" s="47" t="s">
        <v>85</v>
      </c>
    </row>
    <row r="32" spans="1:8">
      <c r="A32" s="1">
        <v>29</v>
      </c>
      <c r="B32" s="47" t="s">
        <v>8</v>
      </c>
      <c r="C32" s="48" t="s">
        <v>18</v>
      </c>
      <c r="D32" s="48">
        <v>25</v>
      </c>
      <c r="E32" s="51">
        <v>10000</v>
      </c>
      <c r="F32" s="51">
        <v>10000</v>
      </c>
      <c r="G32" s="5" t="s">
        <v>245</v>
      </c>
      <c r="H32" s="47" t="s">
        <v>258</v>
      </c>
    </row>
    <row r="33" spans="1:8">
      <c r="A33" s="1">
        <v>30</v>
      </c>
      <c r="B33" s="47" t="s">
        <v>235</v>
      </c>
      <c r="C33" s="48" t="s">
        <v>18</v>
      </c>
      <c r="D33" s="48">
        <v>40</v>
      </c>
      <c r="E33" s="51">
        <v>14000</v>
      </c>
      <c r="F33" s="51">
        <v>14000</v>
      </c>
      <c r="G33" s="5" t="s">
        <v>245</v>
      </c>
      <c r="H33" s="47" t="s">
        <v>259</v>
      </c>
    </row>
    <row r="34" spans="1:8">
      <c r="A34" s="1">
        <v>31</v>
      </c>
      <c r="B34" s="47" t="s">
        <v>13</v>
      </c>
      <c r="C34" s="48" t="s">
        <v>18</v>
      </c>
      <c r="D34" s="48">
        <v>10</v>
      </c>
      <c r="E34" s="51">
        <v>25000</v>
      </c>
      <c r="F34" s="51">
        <v>25000</v>
      </c>
      <c r="G34" s="5" t="s">
        <v>245</v>
      </c>
      <c r="H34" s="47" t="s">
        <v>260</v>
      </c>
    </row>
    <row r="35" spans="1:8">
      <c r="A35" s="1">
        <v>32</v>
      </c>
      <c r="B35" s="47" t="s">
        <v>244</v>
      </c>
      <c r="C35" s="48" t="s">
        <v>16</v>
      </c>
      <c r="D35" s="48">
        <v>3</v>
      </c>
      <c r="E35" s="51">
        <v>36000</v>
      </c>
      <c r="F35" s="51">
        <v>36000</v>
      </c>
      <c r="G35" s="5" t="s">
        <v>245</v>
      </c>
      <c r="H35" s="47" t="s">
        <v>55</v>
      </c>
    </row>
    <row r="36" spans="1:8">
      <c r="A36" s="1">
        <v>33</v>
      </c>
      <c r="B36" s="47" t="s">
        <v>233</v>
      </c>
      <c r="C36" s="48" t="s">
        <v>18</v>
      </c>
      <c r="D36" s="48">
        <v>25</v>
      </c>
      <c r="E36" s="51">
        <v>12500</v>
      </c>
      <c r="F36" s="51">
        <v>12500</v>
      </c>
      <c r="G36" s="5" t="s">
        <v>245</v>
      </c>
      <c r="H36" s="47" t="s">
        <v>183</v>
      </c>
    </row>
    <row r="37" spans="1:8">
      <c r="A37" s="1">
        <v>34</v>
      </c>
      <c r="B37" s="47" t="s">
        <v>235</v>
      </c>
      <c r="C37" s="48" t="s">
        <v>18</v>
      </c>
      <c r="D37" s="48">
        <v>25</v>
      </c>
      <c r="E37" s="51">
        <v>8750</v>
      </c>
      <c r="F37" s="51">
        <v>8750</v>
      </c>
      <c r="G37" s="5" t="s">
        <v>245</v>
      </c>
      <c r="H37" s="47" t="s">
        <v>43</v>
      </c>
    </row>
    <row r="38" spans="1:8">
      <c r="A38" s="1">
        <v>35</v>
      </c>
      <c r="B38" s="47" t="s">
        <v>235</v>
      </c>
      <c r="C38" s="48" t="s">
        <v>18</v>
      </c>
      <c r="D38" s="48">
        <v>20</v>
      </c>
      <c r="E38" s="51">
        <v>8000</v>
      </c>
      <c r="F38" s="51">
        <v>8000</v>
      </c>
      <c r="G38" s="5" t="s">
        <v>245</v>
      </c>
      <c r="H38" s="47" t="s">
        <v>261</v>
      </c>
    </row>
    <row r="39" spans="1:8">
      <c r="A39" s="1">
        <v>36</v>
      </c>
      <c r="B39" s="47" t="s">
        <v>8</v>
      </c>
      <c r="C39" s="48" t="s">
        <v>18</v>
      </c>
      <c r="D39" s="48">
        <v>15</v>
      </c>
      <c r="E39" s="51">
        <v>6000</v>
      </c>
      <c r="F39" s="51">
        <v>6000</v>
      </c>
      <c r="G39" s="5" t="s">
        <v>245</v>
      </c>
      <c r="H39" s="47" t="s">
        <v>262</v>
      </c>
    </row>
    <row r="40" spans="1:8">
      <c r="A40" s="1">
        <v>37</v>
      </c>
      <c r="B40" s="47" t="s">
        <v>235</v>
      </c>
      <c r="C40" s="48" t="s">
        <v>18</v>
      </c>
      <c r="D40" s="48">
        <v>20</v>
      </c>
      <c r="E40" s="51">
        <v>8000</v>
      </c>
      <c r="F40" s="51">
        <v>8000</v>
      </c>
      <c r="G40" s="5" t="s">
        <v>245</v>
      </c>
      <c r="H40" s="47" t="s">
        <v>195</v>
      </c>
    </row>
    <row r="41" spans="1:8">
      <c r="A41" s="1"/>
    </row>
    <row r="42" spans="1:8">
      <c r="A42" s="1"/>
      <c r="D42" s="43" t="s">
        <v>114</v>
      </c>
      <c r="E42" s="44">
        <f>SUM(E5:E41)</f>
        <v>1586994</v>
      </c>
      <c r="F42" s="44">
        <f>SUM(F5:F41)</f>
        <v>1586994</v>
      </c>
    </row>
    <row r="43" spans="1:8">
      <c r="A43" s="1"/>
    </row>
  </sheetData>
  <mergeCells count="1">
    <mergeCell ref="A1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Alfredo Cholico Tapia</dc:creator>
  <cp:lastModifiedBy>Windows User</cp:lastModifiedBy>
  <dcterms:created xsi:type="dcterms:W3CDTF">2026-08-12T15:31:53Z</dcterms:created>
  <dcterms:modified xsi:type="dcterms:W3CDTF">2026-08-14T20:52:44Z</dcterms:modified>
</cp:coreProperties>
</file>